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FDD0B653-B4B1-41FC-BA13-23F1474275A7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J22" i="1"/>
  <c r="L22" i="1"/>
  <c r="L21" i="1" s="1"/>
  <c r="K23" i="1"/>
  <c r="K24" i="1"/>
  <c r="F25" i="1"/>
  <c r="J25" i="1"/>
  <c r="D26" i="1"/>
  <c r="D25" i="1" s="1"/>
  <c r="E26" i="1"/>
  <c r="E25" i="1" s="1"/>
  <c r="F26" i="1"/>
  <c r="G26" i="1"/>
  <c r="G25" i="1" s="1"/>
  <c r="H26" i="1"/>
  <c r="H25" i="1" s="1"/>
  <c r="I26" i="1"/>
  <c r="J26" i="1"/>
  <c r="L26" i="1"/>
  <c r="L25" i="1" s="1"/>
  <c r="K27" i="1"/>
  <c r="G28" i="1"/>
  <c r="D29" i="1"/>
  <c r="D28" i="1" s="1"/>
  <c r="E29" i="1"/>
  <c r="E28" i="1" s="1"/>
  <c r="F29" i="1"/>
  <c r="F28" i="1" s="1"/>
  <c r="G29" i="1"/>
  <c r="H29" i="1"/>
  <c r="H28" i="1" s="1"/>
  <c r="I29" i="1"/>
  <c r="J29" i="1"/>
  <c r="J28" i="1" s="1"/>
  <c r="L29" i="1"/>
  <c r="L28" i="1" s="1"/>
  <c r="K30" i="1"/>
  <c r="K31" i="1"/>
  <c r="K32" i="1"/>
  <c r="F33" i="1"/>
  <c r="D34" i="1"/>
  <c r="E34" i="1"/>
  <c r="E33" i="1" s="1"/>
  <c r="F34" i="1"/>
  <c r="G34" i="1"/>
  <c r="G33" i="1" s="1"/>
  <c r="H34" i="1"/>
  <c r="I34" i="1"/>
  <c r="J34" i="1"/>
  <c r="L34" i="1"/>
  <c r="K35" i="1"/>
  <c r="K36" i="1"/>
  <c r="D37" i="1"/>
  <c r="E37" i="1"/>
  <c r="F37" i="1"/>
  <c r="G37" i="1"/>
  <c r="H37" i="1"/>
  <c r="I37" i="1"/>
  <c r="J37" i="1"/>
  <c r="J33" i="1" s="1"/>
  <c r="L37" i="1"/>
  <c r="K38" i="1"/>
  <c r="D39" i="1"/>
  <c r="E39" i="1"/>
  <c r="F39" i="1"/>
  <c r="G39" i="1"/>
  <c r="H39" i="1"/>
  <c r="I39" i="1"/>
  <c r="J39" i="1"/>
  <c r="K39" i="1"/>
  <c r="L39" i="1"/>
  <c r="K40" i="1"/>
  <c r="E42" i="1"/>
  <c r="I42" i="1"/>
  <c r="D43" i="1"/>
  <c r="D42" i="1" s="1"/>
  <c r="E43" i="1"/>
  <c r="F43" i="1"/>
  <c r="F42" i="1" s="1"/>
  <c r="F41" i="1" s="1"/>
  <c r="G43" i="1"/>
  <c r="G42" i="1" s="1"/>
  <c r="H43" i="1"/>
  <c r="H42" i="1" s="1"/>
  <c r="I43" i="1"/>
  <c r="J43" i="1"/>
  <c r="J42" i="1" s="1"/>
  <c r="K43" i="1"/>
  <c r="L43" i="1"/>
  <c r="L42" i="1" s="1"/>
  <c r="L41" i="1" s="1"/>
  <c r="K44" i="1"/>
  <c r="K45" i="1"/>
  <c r="K46" i="1"/>
  <c r="D47" i="1"/>
  <c r="H47" i="1"/>
  <c r="L47" i="1"/>
  <c r="D48" i="1"/>
  <c r="E48" i="1"/>
  <c r="E47" i="1" s="1"/>
  <c r="F48" i="1"/>
  <c r="F47" i="1" s="1"/>
  <c r="G48" i="1"/>
  <c r="G47" i="1" s="1"/>
  <c r="H48" i="1"/>
  <c r="I48" i="1"/>
  <c r="I47" i="1" s="1"/>
  <c r="J48" i="1"/>
  <c r="J47" i="1" s="1"/>
  <c r="J41" i="1" s="1"/>
  <c r="K48" i="1"/>
  <c r="L48" i="1"/>
  <c r="K49" i="1"/>
  <c r="K50" i="1"/>
  <c r="G52" i="1"/>
  <c r="G51" i="1" s="1"/>
  <c r="D53" i="1"/>
  <c r="D52" i="1" s="1"/>
  <c r="E53" i="1"/>
  <c r="E52" i="1" s="1"/>
  <c r="E51" i="1" s="1"/>
  <c r="F53" i="1"/>
  <c r="F52" i="1" s="1"/>
  <c r="F51" i="1" s="1"/>
  <c r="G53" i="1"/>
  <c r="H53" i="1"/>
  <c r="H52" i="1" s="1"/>
  <c r="H51" i="1" s="1"/>
  <c r="I53" i="1"/>
  <c r="J53" i="1"/>
  <c r="J52" i="1" s="1"/>
  <c r="J51" i="1" s="1"/>
  <c r="L53" i="1"/>
  <c r="L52" i="1" s="1"/>
  <c r="K54" i="1"/>
  <c r="D55" i="1"/>
  <c r="D51" i="1" s="1"/>
  <c r="E55" i="1"/>
  <c r="F55" i="1"/>
  <c r="G55" i="1"/>
  <c r="H55" i="1"/>
  <c r="I55" i="1"/>
  <c r="J55" i="1"/>
  <c r="K55" i="1"/>
  <c r="L55" i="1"/>
  <c r="L51" i="1" s="1"/>
  <c r="K56" i="1"/>
  <c r="K57" i="1"/>
  <c r="K58" i="1"/>
  <c r="K59" i="1"/>
  <c r="K47" i="1" l="1"/>
  <c r="H41" i="1"/>
  <c r="D41" i="1"/>
  <c r="K34" i="1"/>
  <c r="I33" i="1"/>
  <c r="K33" i="1" s="1"/>
  <c r="K26" i="1"/>
  <c r="I25" i="1"/>
  <c r="K25" i="1" s="1"/>
  <c r="K22" i="1"/>
  <c r="I21" i="1"/>
  <c r="E20" i="1"/>
  <c r="F20" i="1"/>
  <c r="G41" i="1"/>
  <c r="K42" i="1"/>
  <c r="I41" i="1"/>
  <c r="K41" i="1" s="1"/>
  <c r="H33" i="1"/>
  <c r="H20" i="1" s="1"/>
  <c r="H12" i="1" s="1"/>
  <c r="D33" i="1"/>
  <c r="D20" i="1" s="1"/>
  <c r="D12" i="1" s="1"/>
  <c r="K29" i="1"/>
  <c r="K14" i="1"/>
  <c r="K53" i="1"/>
  <c r="E41" i="1"/>
  <c r="K37" i="1"/>
  <c r="L33" i="1"/>
  <c r="L20" i="1" s="1"/>
  <c r="L12" i="1" s="1"/>
  <c r="G20" i="1"/>
  <c r="G12" i="1" s="1"/>
  <c r="J20" i="1"/>
  <c r="J12" i="1"/>
  <c r="F12" i="1"/>
  <c r="E12" i="1"/>
  <c r="I17" i="1"/>
  <c r="K17" i="1" s="1"/>
  <c r="I13" i="1"/>
  <c r="I52" i="1"/>
  <c r="I28" i="1"/>
  <c r="K28" i="1" s="1"/>
  <c r="K13" i="1" l="1"/>
  <c r="I51" i="1"/>
  <c r="K51" i="1" s="1"/>
  <c r="K52" i="1"/>
  <c r="K21" i="1"/>
  <c r="I20" i="1"/>
  <c r="K20" i="1" s="1"/>
  <c r="I12" i="1" l="1"/>
  <c r="K12" i="1" s="1"/>
</calcChain>
</file>

<file path=xl/sharedStrings.xml><?xml version="1.0" encoding="utf-8"?>
<sst xmlns="http://schemas.openxmlformats.org/spreadsheetml/2006/main" count="169" uniqueCount="167">
  <si>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</si>
  <si>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</si>
  <si>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</si>
  <si>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</si>
  <si>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</si>
  <si>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</si>
  <si>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</si>
  <si>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</si>
  <si>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</si>
  <si>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</si>
  <si>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</si>
  <si>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</si>
  <si>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</si>
  <si>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</si>
  <si>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</si>
  <si>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</si>
  <si>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</si>
  <si>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</si>
  <si>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</si>
  <si>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</si>
  <si>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</si>
  <si>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</si>
  <si>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</si>
  <si>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</si>
  <si>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</si>
  <si>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</si>
  <si>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</si>
  <si>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</si>
  <si>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</si>
  <si>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</si>
  <si>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</si>
  <si>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</si>
  <si>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</si>
  <si>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</si>
  <si>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</si>
  <si>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</si>
  <si>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</si>
  <si>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</si>
  <si>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</si>
  <si>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</si>
  <si>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</si>
  <si>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</si>
  <si>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</si>
  <si>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</si>
  <si>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</si>
  <si>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</si>
  <si>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</si>
  <si>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</si>
  <si>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</si>
  <si>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</si>
  <si>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</si>
  <si>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</si>
  <si>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</si>
  <si>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</si>
  <si>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</si>
  <si>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</si>
  <si>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</si>
  <si>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</si>
  <si>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</si>
  <si>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</si>
  <si>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</si>
  <si>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</si>
  <si>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</si>
  <si>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</si>
  <si>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</si>
  <si>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</si>
  <si>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</si>
  <si>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</si>
  <si>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</si>
  <si>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</si>
  <si>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</si>
  <si>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</si>
  <si>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</si>
  <si>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</si>
  <si>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</si>
  <si>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</si>
  <si>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</si>
  <si>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</si>
  <si>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</si>
  <si>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</si>
  <si>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</si>
  <si>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</si>
  <si>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</si>
  <si>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</si>
  <si>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</si>
  <si>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</si>
  <si>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</si>
  <si>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</si>
  <si>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</si>
  <si>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</si>
  <si>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75</t>
  </si>
  <si>
    <t>Ajutoare pentru locuinte</t>
  </si>
  <si>
    <t>68.02.10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</si>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</sst>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D13+D17+D20+D41+D51</f>
        <v>6028604</v>
      </c>
      <c r="E12" s="11">
        <f>E13+E17+E20+E41+E51</f>
        <v>6028604</v>
      </c>
      <c r="F12" s="11">
        <f>F13+F17+F20+F41+F51</f>
        <v>11708004</v>
      </c>
      <c r="G12" s="11">
        <f>G13+G17+G20+G41+G51</f>
        <v>2250091</v>
      </c>
      <c r="H12" s="11">
        <f>H13+H17+H20+H41+H51</f>
        <v>2250091</v>
      </c>
      <c r="I12" s="11">
        <f>I13+I17+I20+I41+I51</f>
        <v>2250091</v>
      </c>
      <c r="J12" s="11">
        <f>J13+J17+J20+J41+J51</f>
        <v>900431</v>
      </c>
      <c r="K12" s="11">
        <f>I12-J12</f>
        <v>1349660</v>
      </c>
      <c r="L12" s="11">
        <f>L13+L17+L20+L41+L51</f>
        <v>957166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450000</v>
      </c>
      <c r="E13" s="11">
        <f>E14</f>
        <v>450000</v>
      </c>
      <c r="F13" s="11">
        <f>F14</f>
        <v>2720000</v>
      </c>
      <c r="G13" s="11">
        <f>G14</f>
        <v>905000</v>
      </c>
      <c r="H13" s="11">
        <f>H14</f>
        <v>905000</v>
      </c>
      <c r="I13" s="11">
        <f>I14</f>
        <v>905000</v>
      </c>
      <c r="J13" s="11">
        <f>J14</f>
        <v>398239</v>
      </c>
      <c r="K13" s="11">
        <f>I13-J13</f>
        <v>506761</v>
      </c>
      <c r="L13" s="11">
        <f>L14</f>
        <v>428608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450000</v>
      </c>
      <c r="E14" s="11">
        <f>E15</f>
        <v>450000</v>
      </c>
      <c r="F14" s="11">
        <f>F15</f>
        <v>2720000</v>
      </c>
      <c r="G14" s="11">
        <f>G15</f>
        <v>905000</v>
      </c>
      <c r="H14" s="11">
        <f>H15</f>
        <v>905000</v>
      </c>
      <c r="I14" s="11">
        <f>I15</f>
        <v>905000</v>
      </c>
      <c r="J14" s="11">
        <f>J15</f>
        <v>398239</v>
      </c>
      <c r="K14" s="11">
        <f>I14-J14</f>
        <v>506761</v>
      </c>
      <c r="L14" s="11">
        <f>L15</f>
        <v>428608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450000</v>
      </c>
      <c r="E15" s="11">
        <f>E16</f>
        <v>450000</v>
      </c>
      <c r="F15" s="11">
        <f>F16</f>
        <v>2720000</v>
      </c>
      <c r="G15" s="11">
        <f>G16</f>
        <v>905000</v>
      </c>
      <c r="H15" s="11">
        <f>H16</f>
        <v>905000</v>
      </c>
      <c r="I15" s="11">
        <f>I16</f>
        <v>905000</v>
      </c>
      <c r="J15" s="11">
        <f>J16</f>
        <v>398239</v>
      </c>
      <c r="K15" s="11">
        <f>I15-J15</f>
        <v>506761</v>
      </c>
      <c r="L15" s="11">
        <f>L16</f>
        <v>428608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450000</v>
      </c>
      <c r="E16" s="11">
        <v>450000</v>
      </c>
      <c r="F16" s="11">
        <v>2720000</v>
      </c>
      <c r="G16" s="11">
        <v>905000</v>
      </c>
      <c r="H16" s="11">
        <v>905000</v>
      </c>
      <c r="I16" s="11">
        <v>905000</v>
      </c>
      <c r="J16" s="11">
        <v>398239</v>
      </c>
      <c r="K16" s="11">
        <f>I16-J16</f>
        <v>506761</v>
      </c>
      <c r="L16" s="11">
        <v>428608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106000</v>
      </c>
      <c r="G17" s="11">
        <f>+G18</f>
        <v>30000</v>
      </c>
      <c r="H17" s="11">
        <f>+H18</f>
        <v>30000</v>
      </c>
      <c r="I17" s="11">
        <f>+I18</f>
        <v>30000</v>
      </c>
      <c r="J17" s="11">
        <f>+J18</f>
        <v>16795</v>
      </c>
      <c r="K17" s="11">
        <f>I17-J17</f>
        <v>13205</v>
      </c>
      <c r="L17" s="11">
        <f>+L18</f>
        <v>35219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106000</v>
      </c>
      <c r="G18" s="11">
        <f>+G19</f>
        <v>30000</v>
      </c>
      <c r="H18" s="11">
        <f>+H19</f>
        <v>30000</v>
      </c>
      <c r="I18" s="11">
        <f>+I19</f>
        <v>30000</v>
      </c>
      <c r="J18" s="11">
        <f>+J19</f>
        <v>16795</v>
      </c>
      <c r="K18" s="11">
        <f>I18-J18</f>
        <v>13205</v>
      </c>
      <c r="L18" s="11">
        <f>+L19</f>
        <v>35219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106000</v>
      </c>
      <c r="G19" s="11">
        <v>30000</v>
      </c>
      <c r="H19" s="11">
        <v>30000</v>
      </c>
      <c r="I19" s="11">
        <v>30000</v>
      </c>
      <c r="J19" s="11">
        <v>16795</v>
      </c>
      <c r="K19" s="11">
        <f>I19-J19</f>
        <v>13205</v>
      </c>
      <c r="L19" s="11">
        <v>35219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D21+D25+D28+D33</f>
        <v>2443604</v>
      </c>
      <c r="E20" s="11">
        <f>E21+E25+E28+E33</f>
        <v>2443604</v>
      </c>
      <c r="F20" s="11">
        <f>F21+F25+F28+F33</f>
        <v>4782004</v>
      </c>
      <c r="G20" s="11">
        <f>G21+G25+G28+G33</f>
        <v>780091</v>
      </c>
      <c r="H20" s="11">
        <f>H21+H25+H28+H33</f>
        <v>780091</v>
      </c>
      <c r="I20" s="11">
        <f>I21+I25+I28+I33</f>
        <v>780091</v>
      </c>
      <c r="J20" s="11">
        <f>J21+J25+J28+J33</f>
        <v>398668</v>
      </c>
      <c r="K20" s="11">
        <f>I20-J20</f>
        <v>381423</v>
      </c>
      <c r="L20" s="11">
        <f>L21+L25+L28+L33</f>
        <v>411271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2061604</v>
      </c>
      <c r="E21" s="11">
        <f>+E22+E24</f>
        <v>2061604</v>
      </c>
      <c r="F21" s="11">
        <f>+F22+F24</f>
        <v>2374504</v>
      </c>
      <c r="G21" s="11">
        <f>+G22+G24</f>
        <v>113091</v>
      </c>
      <c r="H21" s="11">
        <f>+H22+H24</f>
        <v>113091</v>
      </c>
      <c r="I21" s="11">
        <f>+I22+I24</f>
        <v>113091</v>
      </c>
      <c r="J21" s="11">
        <f>+J22+J24</f>
        <v>17674</v>
      </c>
      <c r="K21" s="11">
        <f>I21-J21</f>
        <v>95417</v>
      </c>
      <c r="L21" s="11">
        <f>+L22+L24</f>
        <v>28880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292900</v>
      </c>
      <c r="G22" s="11">
        <f>G23</f>
        <v>104500</v>
      </c>
      <c r="H22" s="11">
        <f>H23</f>
        <v>104500</v>
      </c>
      <c r="I22" s="11">
        <f>I23</f>
        <v>104500</v>
      </c>
      <c r="J22" s="11">
        <f>J23</f>
        <v>17674</v>
      </c>
      <c r="K22" s="11">
        <f>I22-J22</f>
        <v>86826</v>
      </c>
      <c r="L22" s="11">
        <f>L23</f>
        <v>27080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292900</v>
      </c>
      <c r="G23" s="11">
        <v>104500</v>
      </c>
      <c r="H23" s="11">
        <v>104500</v>
      </c>
      <c r="I23" s="11">
        <v>104500</v>
      </c>
      <c r="J23" s="11">
        <v>17674</v>
      </c>
      <c r="K23" s="11">
        <f>I23-J23</f>
        <v>86826</v>
      </c>
      <c r="L23" s="11">
        <v>27080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2061604</v>
      </c>
      <c r="E24" s="11">
        <v>2061604</v>
      </c>
      <c r="F24" s="11">
        <v>2081604</v>
      </c>
      <c r="G24" s="11">
        <v>8591</v>
      </c>
      <c r="H24" s="11">
        <v>8591</v>
      </c>
      <c r="I24" s="11">
        <v>8591</v>
      </c>
      <c r="J24" s="11">
        <v>0</v>
      </c>
      <c r="K24" s="11">
        <f>I24-J24</f>
        <v>8591</v>
      </c>
      <c r="L24" s="11">
        <v>1800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50000</v>
      </c>
      <c r="E25" s="11">
        <f>+E26</f>
        <v>50000</v>
      </c>
      <c r="F25" s="11">
        <f>+F26</f>
        <v>116000</v>
      </c>
      <c r="G25" s="11">
        <f>+G26</f>
        <v>20000</v>
      </c>
      <c r="H25" s="11">
        <f>+H26</f>
        <v>20000</v>
      </c>
      <c r="I25" s="11">
        <f>+I26</f>
        <v>20000</v>
      </c>
      <c r="J25" s="11">
        <f>+J26</f>
        <v>15960</v>
      </c>
      <c r="K25" s="11">
        <f>I25-J25</f>
        <v>4040</v>
      </c>
      <c r="L25" s="11">
        <f>+L26</f>
        <v>16406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50000</v>
      </c>
      <c r="E26" s="11">
        <f>E27</f>
        <v>50000</v>
      </c>
      <c r="F26" s="11">
        <f>F27</f>
        <v>116000</v>
      </c>
      <c r="G26" s="11">
        <f>G27</f>
        <v>20000</v>
      </c>
      <c r="H26" s="11">
        <f>H27</f>
        <v>20000</v>
      </c>
      <c r="I26" s="11">
        <f>I27</f>
        <v>20000</v>
      </c>
      <c r="J26" s="11">
        <f>J27</f>
        <v>15960</v>
      </c>
      <c r="K26" s="11">
        <f>I26-J26</f>
        <v>4040</v>
      </c>
      <c r="L26" s="11">
        <f>L27</f>
        <v>16406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50000</v>
      </c>
      <c r="E27" s="11">
        <v>50000</v>
      </c>
      <c r="F27" s="11">
        <v>116000</v>
      </c>
      <c r="G27" s="11">
        <v>20000</v>
      </c>
      <c r="H27" s="11">
        <v>20000</v>
      </c>
      <c r="I27" s="11">
        <v>20000</v>
      </c>
      <c r="J27" s="11">
        <v>15960</v>
      </c>
      <c r="K27" s="11">
        <f>I27-J27</f>
        <v>4040</v>
      </c>
      <c r="L27" s="11">
        <v>16406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</f>
        <v>332000</v>
      </c>
      <c r="E28" s="11">
        <f>E29+E32</f>
        <v>332000</v>
      </c>
      <c r="F28" s="11">
        <f>F29+F32</f>
        <v>479500</v>
      </c>
      <c r="G28" s="11">
        <f>G29+G32</f>
        <v>247000</v>
      </c>
      <c r="H28" s="11">
        <f>H29+H32</f>
        <v>247000</v>
      </c>
      <c r="I28" s="11">
        <f>I29+I32</f>
        <v>247000</v>
      </c>
      <c r="J28" s="11">
        <f>J29+J32</f>
        <v>3312</v>
      </c>
      <c r="K28" s="11">
        <f>I28-J28</f>
        <v>243688</v>
      </c>
      <c r="L28" s="11">
        <f>L29+L32</f>
        <v>6065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147500</v>
      </c>
      <c r="G29" s="11">
        <f>G30+G31</f>
        <v>35000</v>
      </c>
      <c r="H29" s="11">
        <f>H30+H31</f>
        <v>35000</v>
      </c>
      <c r="I29" s="11">
        <f>I30+I31</f>
        <v>35000</v>
      </c>
      <c r="J29" s="11">
        <f>J30+J31</f>
        <v>3312</v>
      </c>
      <c r="K29" s="11">
        <f>I29-J29</f>
        <v>31688</v>
      </c>
      <c r="L29" s="11">
        <f>L30+L31</f>
        <v>6065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47000</v>
      </c>
      <c r="G30" s="11">
        <v>10000</v>
      </c>
      <c r="H30" s="11">
        <v>10000</v>
      </c>
      <c r="I30" s="11">
        <v>10000</v>
      </c>
      <c r="J30" s="11">
        <v>0</v>
      </c>
      <c r="K30" s="11">
        <f>I30-J30</f>
        <v>10000</v>
      </c>
      <c r="L30" s="11"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100500</v>
      </c>
      <c r="G31" s="11">
        <v>25000</v>
      </c>
      <c r="H31" s="11">
        <v>25000</v>
      </c>
      <c r="I31" s="11">
        <v>25000</v>
      </c>
      <c r="J31" s="11">
        <v>3312</v>
      </c>
      <c r="K31" s="11">
        <f>I31-J31</f>
        <v>21688</v>
      </c>
      <c r="L31" s="11">
        <v>6065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332000</v>
      </c>
      <c r="E32" s="11">
        <v>332000</v>
      </c>
      <c r="F32" s="11">
        <v>332000</v>
      </c>
      <c r="G32" s="11">
        <v>212000</v>
      </c>
      <c r="H32" s="11">
        <v>212000</v>
      </c>
      <c r="I32" s="11">
        <v>212000</v>
      </c>
      <c r="J32" s="11">
        <v>0</v>
      </c>
      <c r="K32" s="11">
        <f>I32-J32</f>
        <v>212000</v>
      </c>
      <c r="L32" s="11">
        <v>0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+D34+D36+D37+D39</f>
        <v>0</v>
      </c>
      <c r="E33" s="11">
        <f>+E34+E36+E37+E39</f>
        <v>0</v>
      </c>
      <c r="F33" s="11">
        <f>+F34+F36+F37+F39</f>
        <v>1812000</v>
      </c>
      <c r="G33" s="11">
        <f>+G34+G36+G37+G39</f>
        <v>400000</v>
      </c>
      <c r="H33" s="11">
        <f>+H34+H36+H37+H39</f>
        <v>400000</v>
      </c>
      <c r="I33" s="11">
        <f>+I34+I36+I37+I39</f>
        <v>400000</v>
      </c>
      <c r="J33" s="11">
        <f>+J34+J36+J37+J39</f>
        <v>361722</v>
      </c>
      <c r="K33" s="11">
        <f>I33-J33</f>
        <v>38278</v>
      </c>
      <c r="L33" s="11">
        <f>+L34+L36+L37+L39</f>
        <v>359920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1257000</v>
      </c>
      <c r="G34" s="11">
        <f>G35</f>
        <v>285000</v>
      </c>
      <c r="H34" s="11">
        <f>H35</f>
        <v>285000</v>
      </c>
      <c r="I34" s="11">
        <f>I35</f>
        <v>285000</v>
      </c>
      <c r="J34" s="11">
        <f>J35</f>
        <v>253186</v>
      </c>
      <c r="K34" s="11">
        <f>I34-J34</f>
        <v>31814</v>
      </c>
      <c r="L34" s="11">
        <f>L35</f>
        <v>251384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1257000</v>
      </c>
      <c r="G35" s="11">
        <v>285000</v>
      </c>
      <c r="H35" s="11">
        <v>285000</v>
      </c>
      <c r="I35" s="11">
        <v>285000</v>
      </c>
      <c r="J35" s="11">
        <v>253186</v>
      </c>
      <c r="K35" s="11">
        <f>I35-J35</f>
        <v>31814</v>
      </c>
      <c r="L35" s="11">
        <v>251384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24000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33000</v>
      </c>
      <c r="G37" s="11">
        <f>G38</f>
        <v>5000</v>
      </c>
      <c r="H37" s="11">
        <f>H38</f>
        <v>5000</v>
      </c>
      <c r="I37" s="11">
        <f>I38</f>
        <v>5000</v>
      </c>
      <c r="J37" s="11">
        <f>J38</f>
        <v>3536</v>
      </c>
      <c r="K37" s="11">
        <f>I37-J37</f>
        <v>1464</v>
      </c>
      <c r="L37" s="11">
        <f>L38</f>
        <v>3536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33000</v>
      </c>
      <c r="G38" s="11">
        <v>5000</v>
      </c>
      <c r="H38" s="11">
        <v>5000</v>
      </c>
      <c r="I38" s="11">
        <v>5000</v>
      </c>
      <c r="J38" s="11">
        <v>3536</v>
      </c>
      <c r="K38" s="11">
        <f>I38-J38</f>
        <v>1464</v>
      </c>
      <c r="L38" s="11">
        <v>3536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498000</v>
      </c>
      <c r="G39" s="11">
        <f>G40</f>
        <v>110000</v>
      </c>
      <c r="H39" s="11">
        <f>H40</f>
        <v>110000</v>
      </c>
      <c r="I39" s="11">
        <f>I40</f>
        <v>110000</v>
      </c>
      <c r="J39" s="11">
        <f>J40</f>
        <v>105000</v>
      </c>
      <c r="K39" s="11">
        <f>I39-J39</f>
        <v>5000</v>
      </c>
      <c r="L39" s="11">
        <f>L40</f>
        <v>105000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498000</v>
      </c>
      <c r="G40" s="11">
        <v>110000</v>
      </c>
      <c r="H40" s="11">
        <v>110000</v>
      </c>
      <c r="I40" s="11">
        <v>110000</v>
      </c>
      <c r="J40" s="11">
        <v>105000</v>
      </c>
      <c r="K40" s="11">
        <f>I40-J40</f>
        <v>5000</v>
      </c>
      <c r="L40" s="11">
        <v>105000</v>
      </c>
    </row>
    <row r="41" spans="1:12" s="6" customFormat="1" ht="33" x14ac:dyDescent="0.25">
      <c r="A41" s="10" t="s">
        <v>105</v>
      </c>
      <c r="B41" s="10" t="s">
        <v>106</v>
      </c>
      <c r="C41" s="10" t="s">
        <v>107</v>
      </c>
      <c r="D41" s="11">
        <f>D42+D47</f>
        <v>1085000</v>
      </c>
      <c r="E41" s="11">
        <f>E42+E47</f>
        <v>1085000</v>
      </c>
      <c r="F41" s="11">
        <f>F42+F47</f>
        <v>1685000</v>
      </c>
      <c r="G41" s="11">
        <f>G42+G47</f>
        <v>460000</v>
      </c>
      <c r="H41" s="11">
        <f>H42+H47</f>
        <v>460000</v>
      </c>
      <c r="I41" s="11">
        <f>I42+I47</f>
        <v>460000</v>
      </c>
      <c r="J41" s="11">
        <f>J42+J47</f>
        <v>61729</v>
      </c>
      <c r="K41" s="11">
        <f>I41-J41</f>
        <v>398271</v>
      </c>
      <c r="L41" s="11">
        <f>L42+L47</f>
        <v>63068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+D43+D45+D46</f>
        <v>1085000</v>
      </c>
      <c r="E42" s="11">
        <f>+E43+E45+E46</f>
        <v>1085000</v>
      </c>
      <c r="F42" s="11">
        <f>+F43+F45+F46</f>
        <v>1550000</v>
      </c>
      <c r="G42" s="11">
        <f>+G43+G45+G46</f>
        <v>425000</v>
      </c>
      <c r="H42" s="11">
        <f>+H43+H45+H46</f>
        <v>425000</v>
      </c>
      <c r="I42" s="11">
        <f>+I43+I45+I46</f>
        <v>425000</v>
      </c>
      <c r="J42" s="11">
        <f>+J43+J45+J46</f>
        <v>40718</v>
      </c>
      <c r="K42" s="11">
        <f>I42-J42</f>
        <v>384282</v>
      </c>
      <c r="L42" s="11">
        <f>+L43+L45+L46</f>
        <v>58669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300000</v>
      </c>
      <c r="E43" s="11">
        <f>E44</f>
        <v>300000</v>
      </c>
      <c r="F43" s="11">
        <f>F44</f>
        <v>360000</v>
      </c>
      <c r="G43" s="11">
        <f>G44</f>
        <v>10000</v>
      </c>
      <c r="H43" s="11">
        <f>H44</f>
        <v>10000</v>
      </c>
      <c r="I43" s="11">
        <f>I44</f>
        <v>10000</v>
      </c>
      <c r="J43" s="11">
        <f>J44</f>
        <v>5224</v>
      </c>
      <c r="K43" s="11">
        <f>I43-J43</f>
        <v>4776</v>
      </c>
      <c r="L43" s="11">
        <f>L44</f>
        <v>6715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300000</v>
      </c>
      <c r="E44" s="11">
        <v>300000</v>
      </c>
      <c r="F44" s="11">
        <v>360000</v>
      </c>
      <c r="G44" s="11">
        <v>10000</v>
      </c>
      <c r="H44" s="11">
        <v>10000</v>
      </c>
      <c r="I44" s="11">
        <v>10000</v>
      </c>
      <c r="J44" s="11">
        <v>5224</v>
      </c>
      <c r="K44" s="11">
        <f>I44-J44</f>
        <v>4776</v>
      </c>
      <c r="L44" s="11">
        <v>6715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85000</v>
      </c>
      <c r="E45" s="11">
        <v>85000</v>
      </c>
      <c r="F45" s="11">
        <v>335000</v>
      </c>
      <c r="G45" s="11">
        <v>125000</v>
      </c>
      <c r="H45" s="11">
        <v>125000</v>
      </c>
      <c r="I45" s="11">
        <v>125000</v>
      </c>
      <c r="J45" s="11">
        <v>35494</v>
      </c>
      <c r="K45" s="11">
        <f>I45-J45</f>
        <v>89506</v>
      </c>
      <c r="L45" s="11">
        <v>35117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v>700000</v>
      </c>
      <c r="E46" s="11">
        <v>700000</v>
      </c>
      <c r="F46" s="11">
        <v>855000</v>
      </c>
      <c r="G46" s="11">
        <v>290000</v>
      </c>
      <c r="H46" s="11">
        <v>290000</v>
      </c>
      <c r="I46" s="11">
        <v>290000</v>
      </c>
      <c r="J46" s="11">
        <v>0</v>
      </c>
      <c r="K46" s="11">
        <f>I46-J46</f>
        <v>290000</v>
      </c>
      <c r="L46" s="11">
        <v>16837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+D48+D50</f>
        <v>0</v>
      </c>
      <c r="E47" s="11">
        <f>+E48+E50</f>
        <v>0</v>
      </c>
      <c r="F47" s="11">
        <f>+F48+F50</f>
        <v>135000</v>
      </c>
      <c r="G47" s="11">
        <f>+G48+G50</f>
        <v>35000</v>
      </c>
      <c r="H47" s="11">
        <f>+H48+H50</f>
        <v>35000</v>
      </c>
      <c r="I47" s="11">
        <f>+I48+I50</f>
        <v>35000</v>
      </c>
      <c r="J47" s="11">
        <f>+J48+J50</f>
        <v>21011</v>
      </c>
      <c r="K47" s="11">
        <f>I47-J47</f>
        <v>13989</v>
      </c>
      <c r="L47" s="11">
        <f>+L48+L50</f>
        <v>4399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125000</v>
      </c>
      <c r="G48" s="11">
        <f>G49</f>
        <v>25000</v>
      </c>
      <c r="H48" s="11">
        <f>H49</f>
        <v>25000</v>
      </c>
      <c r="I48" s="11">
        <f>I49</f>
        <v>25000</v>
      </c>
      <c r="J48" s="11">
        <f>J49</f>
        <v>21011</v>
      </c>
      <c r="K48" s="11">
        <f>I48-J48</f>
        <v>3989</v>
      </c>
      <c r="L48" s="11">
        <f>L49</f>
        <v>4280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125000</v>
      </c>
      <c r="G49" s="11">
        <v>25000</v>
      </c>
      <c r="H49" s="11">
        <v>25000</v>
      </c>
      <c r="I49" s="11">
        <v>25000</v>
      </c>
      <c r="J49" s="11">
        <v>21011</v>
      </c>
      <c r="K49" s="11">
        <f>I49-J49</f>
        <v>3989</v>
      </c>
      <c r="L49" s="11">
        <v>4280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10000</v>
      </c>
      <c r="G50" s="11">
        <v>10000</v>
      </c>
      <c r="H50" s="11">
        <v>10000</v>
      </c>
      <c r="I50" s="11">
        <v>10000</v>
      </c>
      <c r="J50" s="11">
        <v>0</v>
      </c>
      <c r="K50" s="11">
        <f>I50-J50</f>
        <v>10000</v>
      </c>
      <c r="L50" s="11">
        <v>119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+D52+D55</f>
        <v>2050000</v>
      </c>
      <c r="E51" s="11">
        <f>+E52+E55</f>
        <v>2050000</v>
      </c>
      <c r="F51" s="11">
        <f>+F52+F55</f>
        <v>2415000</v>
      </c>
      <c r="G51" s="11">
        <f>+G52+G55</f>
        <v>75000</v>
      </c>
      <c r="H51" s="11">
        <f>+H52+H55</f>
        <v>75000</v>
      </c>
      <c r="I51" s="11">
        <f>+I52+I55</f>
        <v>75000</v>
      </c>
      <c r="J51" s="11">
        <f>+J52+J55</f>
        <v>25000</v>
      </c>
      <c r="K51" s="11">
        <f>I51-J51</f>
        <v>50000</v>
      </c>
      <c r="L51" s="11">
        <f>+L52+L55</f>
        <v>19000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2050000</v>
      </c>
      <c r="E52" s="11">
        <f>E53</f>
        <v>2050000</v>
      </c>
      <c r="F52" s="11">
        <f>F53</f>
        <v>2300000</v>
      </c>
      <c r="G52" s="11">
        <f>G53</f>
        <v>35000</v>
      </c>
      <c r="H52" s="11">
        <f>H53</f>
        <v>35000</v>
      </c>
      <c r="I52" s="11">
        <f>I53</f>
        <v>35000</v>
      </c>
      <c r="J52" s="11">
        <f>J53</f>
        <v>0</v>
      </c>
      <c r="K52" s="11">
        <f>I52-J52</f>
        <v>35000</v>
      </c>
      <c r="L52" s="11">
        <f>L53</f>
        <v>0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2050000</v>
      </c>
      <c r="E53" s="11">
        <f>E54</f>
        <v>2050000</v>
      </c>
      <c r="F53" s="11">
        <f>F54</f>
        <v>2300000</v>
      </c>
      <c r="G53" s="11">
        <f>G54</f>
        <v>35000</v>
      </c>
      <c r="H53" s="11">
        <f>H54</f>
        <v>35000</v>
      </c>
      <c r="I53" s="11">
        <f>I54</f>
        <v>35000</v>
      </c>
      <c r="J53" s="11">
        <f>J54</f>
        <v>0</v>
      </c>
      <c r="K53" s="11">
        <f>I53-J53</f>
        <v>35000</v>
      </c>
      <c r="L53" s="11">
        <f>L54</f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2050000</v>
      </c>
      <c r="E54" s="11">
        <v>2050000</v>
      </c>
      <c r="F54" s="11">
        <v>2300000</v>
      </c>
      <c r="G54" s="11">
        <v>35000</v>
      </c>
      <c r="H54" s="11">
        <v>35000</v>
      </c>
      <c r="I54" s="11">
        <v>35000</v>
      </c>
      <c r="J54" s="11">
        <v>0</v>
      </c>
      <c r="K54" s="11">
        <f>I54-J54</f>
        <v>35000</v>
      </c>
      <c r="L54" s="11">
        <v>0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0</v>
      </c>
      <c r="E55" s="11">
        <f>+E56</f>
        <v>0</v>
      </c>
      <c r="F55" s="11">
        <f>+F56</f>
        <v>115000</v>
      </c>
      <c r="G55" s="11">
        <f>+G56</f>
        <v>40000</v>
      </c>
      <c r="H55" s="11">
        <f>+H56</f>
        <v>40000</v>
      </c>
      <c r="I55" s="11">
        <f>+I56</f>
        <v>40000</v>
      </c>
      <c r="J55" s="11">
        <f>+J56</f>
        <v>25000</v>
      </c>
      <c r="K55" s="11">
        <f>I55-J55</f>
        <v>15000</v>
      </c>
      <c r="L55" s="11">
        <f>+L56</f>
        <v>19000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115000</v>
      </c>
      <c r="G56" s="11">
        <v>40000</v>
      </c>
      <c r="H56" s="11">
        <v>40000</v>
      </c>
      <c r="I56" s="11">
        <v>40000</v>
      </c>
      <c r="J56" s="11">
        <v>25000</v>
      </c>
      <c r="K56" s="11">
        <f>I56-J56</f>
        <v>15000</v>
      </c>
      <c r="L56" s="11">
        <v>19000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688315</v>
      </c>
      <c r="K57" s="11">
        <f>I57-J57</f>
        <v>-688315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688315</v>
      </c>
      <c r="K58" s="11">
        <f>I58-J58</f>
        <v>-688315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688315</v>
      </c>
      <c r="K59" s="11">
        <f>I59-J59</f>
        <v>-688315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/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2021-05-04T06:25:23Z</dcterms:created>
  <dcterms:modified xsi:type="dcterms:W3CDTF">2021-05-04T06:25:26Z</dcterms:modified>
</cp:coreProperties>
</file>