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98EFB6EA-1A6C-44CE-96E6-A8F00FEF6A4D}" xr6:coauthVersionLast="43" xr6:coauthVersionMax="43" xr10:uidLastSave="{00000000-0000-0000-0000-000000000000}"/>
  <bookViews>
    <workbookView xWindow="5760" yWindow="3396" windowWidth="17280" windowHeight="8964" activeTab="2" xr2:uid="{9649CA89-1D14-4D25-820A-B0C31A9AB81D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D12" i="3" s="1"/>
  <c r="D11" i="3" s="1"/>
  <c r="E13" i="3"/>
  <c r="E12" i="3" s="1"/>
  <c r="E11" i="3" s="1"/>
  <c r="G13" i="3"/>
  <c r="F13" i="3" s="1"/>
  <c r="K13" i="3" s="1"/>
  <c r="H13" i="3"/>
  <c r="H12" i="3" s="1"/>
  <c r="H11" i="3" s="1"/>
  <c r="I13" i="3"/>
  <c r="I12" i="3" s="1"/>
  <c r="I11" i="3" s="1"/>
  <c r="J13" i="3"/>
  <c r="J12" i="3" s="1"/>
  <c r="J11" i="3" s="1"/>
  <c r="F14" i="3"/>
  <c r="K14" i="3" s="1"/>
  <c r="D16" i="2"/>
  <c r="D15" i="2" s="1"/>
  <c r="E16" i="2"/>
  <c r="E15" i="2" s="1"/>
  <c r="G16" i="2"/>
  <c r="F16" i="2" s="1"/>
  <c r="K16" i="2" s="1"/>
  <c r="H16" i="2"/>
  <c r="H15" i="2" s="1"/>
  <c r="H14" i="2" s="1"/>
  <c r="I16" i="2"/>
  <c r="I15" i="2" s="1"/>
  <c r="J16" i="2"/>
  <c r="J15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D21" i="2"/>
  <c r="D20" i="2" s="1"/>
  <c r="E21" i="2"/>
  <c r="E20" i="2" s="1"/>
  <c r="G21" i="2"/>
  <c r="F21" i="2" s="1"/>
  <c r="K21" i="2" s="1"/>
  <c r="H21" i="2"/>
  <c r="H20" i="2" s="1"/>
  <c r="I21" i="2"/>
  <c r="I20" i="2" s="1"/>
  <c r="J21" i="2"/>
  <c r="J20" i="2" s="1"/>
  <c r="F22" i="2"/>
  <c r="K22" i="2"/>
  <c r="D25" i="2"/>
  <c r="D24" i="2" s="1"/>
  <c r="D23" i="2" s="1"/>
  <c r="E25" i="2"/>
  <c r="E24" i="2" s="1"/>
  <c r="E23" i="2" s="1"/>
  <c r="G25" i="2"/>
  <c r="F25" i="2" s="1"/>
  <c r="K25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/>
  <c r="F27" i="2"/>
  <c r="K27" i="2"/>
  <c r="D28" i="2"/>
  <c r="E28" i="2"/>
  <c r="G28" i="2"/>
  <c r="F28" i="2" s="1"/>
  <c r="K28" i="2" s="1"/>
  <c r="H28" i="2"/>
  <c r="I28" i="2"/>
  <c r="J28" i="2"/>
  <c r="F29" i="2"/>
  <c r="K29" i="2"/>
  <c r="F30" i="2"/>
  <c r="K30" i="2"/>
  <c r="F31" i="2"/>
  <c r="K31" i="2"/>
  <c r="D33" i="2"/>
  <c r="D32" i="2" s="1"/>
  <c r="E33" i="2"/>
  <c r="E32" i="2" s="1"/>
  <c r="G33" i="2"/>
  <c r="H33" i="2"/>
  <c r="I33" i="2"/>
  <c r="I32" i="2" s="1"/>
  <c r="J33" i="2"/>
  <c r="J32" i="2" s="1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H48" i="2"/>
  <c r="H47" i="2" s="1"/>
  <c r="H46" i="2" s="1"/>
  <c r="I48" i="2"/>
  <c r="I47" i="2" s="1"/>
  <c r="I46" i="2" s="1"/>
  <c r="J48" i="2"/>
  <c r="J47" i="2" s="1"/>
  <c r="J46" i="2" s="1"/>
  <c r="J45" i="2" s="1"/>
  <c r="F49" i="2"/>
  <c r="K49" i="2"/>
  <c r="D51" i="2"/>
  <c r="E51" i="2"/>
  <c r="G51" i="2"/>
  <c r="F51" i="2" s="1"/>
  <c r="K51" i="2" s="1"/>
  <c r="H51" i="2"/>
  <c r="H50" i="2" s="1"/>
  <c r="I51" i="2"/>
  <c r="J51" i="2"/>
  <c r="J50" i="2" s="1"/>
  <c r="F52" i="2"/>
  <c r="K52" i="2"/>
  <c r="E53" i="2"/>
  <c r="D54" i="2"/>
  <c r="D53" i="2" s="1"/>
  <c r="E54" i="2"/>
  <c r="G54" i="2"/>
  <c r="F54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H56" i="2"/>
  <c r="I56" i="2"/>
  <c r="J56" i="2"/>
  <c r="K56" i="2"/>
  <c r="F57" i="2"/>
  <c r="K57" i="2"/>
  <c r="I59" i="2"/>
  <c r="I58" i="2" s="1"/>
  <c r="D60" i="2"/>
  <c r="D59" i="2" s="1"/>
  <c r="D58" i="2" s="1"/>
  <c r="E60" i="2"/>
  <c r="G60" i="2"/>
  <c r="F60" i="2" s="1"/>
  <c r="K60" i="2" s="1"/>
  <c r="H60" i="2"/>
  <c r="H59" i="2" s="1"/>
  <c r="H58" i="2" s="1"/>
  <c r="I60" i="2"/>
  <c r="J60" i="2"/>
  <c r="J59" i="2" s="1"/>
  <c r="J58" i="2" s="1"/>
  <c r="F61" i="2"/>
  <c r="K61" i="2"/>
  <c r="F62" i="2"/>
  <c r="K62" i="2"/>
  <c r="D63" i="2"/>
  <c r="E63" i="2"/>
  <c r="E59" i="2" s="1"/>
  <c r="E58" i="2" s="1"/>
  <c r="G63" i="2"/>
  <c r="F63" i="2" s="1"/>
  <c r="H63" i="2"/>
  <c r="I63" i="2"/>
  <c r="J63" i="2"/>
  <c r="F64" i="2"/>
  <c r="K64" i="2"/>
  <c r="D17" i="1"/>
  <c r="D16" i="1" s="1"/>
  <c r="E17" i="1"/>
  <c r="G17" i="1"/>
  <c r="F17" i="1" s="1"/>
  <c r="K17" i="1" s="1"/>
  <c r="H17" i="1"/>
  <c r="H16" i="1" s="1"/>
  <c r="H15" i="1" s="1"/>
  <c r="I17" i="1"/>
  <c r="J17" i="1"/>
  <c r="J16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D22" i="1"/>
  <c r="D21" i="1" s="1"/>
  <c r="E22" i="1"/>
  <c r="E21" i="1" s="1"/>
  <c r="G22" i="1"/>
  <c r="F22" i="1" s="1"/>
  <c r="H22" i="1"/>
  <c r="H21" i="1" s="1"/>
  <c r="I22" i="1"/>
  <c r="I21" i="1" s="1"/>
  <c r="J22" i="1"/>
  <c r="J21" i="1" s="1"/>
  <c r="K22" i="1"/>
  <c r="F23" i="1"/>
  <c r="K23" i="1" s="1"/>
  <c r="D26" i="1"/>
  <c r="D25" i="1" s="1"/>
  <c r="D24" i="1" s="1"/>
  <c r="E26" i="1"/>
  <c r="E25" i="1" s="1"/>
  <c r="E24" i="1" s="1"/>
  <c r="G26" i="1"/>
  <c r="G25" i="1" s="1"/>
  <c r="H26" i="1"/>
  <c r="F26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G29" i="1"/>
  <c r="H29" i="1"/>
  <c r="F29" i="1" s="1"/>
  <c r="I29" i="1"/>
  <c r="J29" i="1"/>
  <c r="F30" i="1"/>
  <c r="K30" i="1"/>
  <c r="F31" i="1"/>
  <c r="K31" i="1" s="1"/>
  <c r="F32" i="1"/>
  <c r="K32" i="1"/>
  <c r="D34" i="1"/>
  <c r="E34" i="1"/>
  <c r="G34" i="1"/>
  <c r="F34" i="1" s="1"/>
  <c r="H34" i="1"/>
  <c r="I34" i="1"/>
  <c r="J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H44" i="1"/>
  <c r="H43" i="1" s="1"/>
  <c r="I44" i="1"/>
  <c r="I43" i="1" s="1"/>
  <c r="J44" i="1"/>
  <c r="J43" i="1" s="1"/>
  <c r="K44" i="1"/>
  <c r="F45" i="1"/>
  <c r="K45" i="1" s="1"/>
  <c r="E48" i="1"/>
  <c r="E47" i="1" s="1"/>
  <c r="D49" i="1"/>
  <c r="D48" i="1" s="1"/>
  <c r="D47" i="1" s="1"/>
  <c r="E49" i="1"/>
  <c r="G49" i="1"/>
  <c r="G48" i="1" s="1"/>
  <c r="H49" i="1"/>
  <c r="F49" i="1" s="1"/>
  <c r="I49" i="1"/>
  <c r="I48" i="1" s="1"/>
  <c r="I47" i="1" s="1"/>
  <c r="J49" i="1"/>
  <c r="J48" i="1" s="1"/>
  <c r="J47" i="1" s="1"/>
  <c r="F50" i="1"/>
  <c r="K50" i="1"/>
  <c r="D52" i="1"/>
  <c r="D51" i="1" s="1"/>
  <c r="E52" i="1"/>
  <c r="G52" i="1"/>
  <c r="F52" i="1" s="1"/>
  <c r="K52" i="1" s="1"/>
  <c r="H52" i="1"/>
  <c r="I52" i="1"/>
  <c r="J52" i="1"/>
  <c r="F53" i="1"/>
  <c r="K53" i="1" s="1"/>
  <c r="E54" i="1"/>
  <c r="D55" i="1"/>
  <c r="D54" i="1" s="1"/>
  <c r="E55" i="1"/>
  <c r="G55" i="1"/>
  <c r="G54" i="1" s="1"/>
  <c r="H55" i="1"/>
  <c r="F55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E59" i="1"/>
  <c r="D60" i="1"/>
  <c r="D59" i="1" s="1"/>
  <c r="E60" i="1"/>
  <c r="G60" i="1"/>
  <c r="G59" i="1" s="1"/>
  <c r="H60" i="1"/>
  <c r="F60" i="1" s="1"/>
  <c r="I60" i="1"/>
  <c r="I59" i="1" s="1"/>
  <c r="J60" i="1"/>
  <c r="J59" i="1" s="1"/>
  <c r="F61" i="1"/>
  <c r="K61" i="1"/>
  <c r="D64" i="1"/>
  <c r="D63" i="1" s="1"/>
  <c r="D62" i="1" s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F65" i="1"/>
  <c r="K65" i="1" s="1"/>
  <c r="F66" i="1"/>
  <c r="K66" i="1" s="1"/>
  <c r="D67" i="1"/>
  <c r="E67" i="1"/>
  <c r="F67" i="1"/>
  <c r="K67" i="1" s="1"/>
  <c r="G67" i="1"/>
  <c r="H67" i="1"/>
  <c r="I67" i="1"/>
  <c r="J67" i="1"/>
  <c r="F68" i="1"/>
  <c r="K68" i="1" s="1"/>
  <c r="G12" i="3" l="1"/>
  <c r="E45" i="2"/>
  <c r="I45" i="2"/>
  <c r="K54" i="2"/>
  <c r="E50" i="2"/>
  <c r="H45" i="2"/>
  <c r="H32" i="2"/>
  <c r="H13" i="2" s="1"/>
  <c r="H12" i="2" s="1"/>
  <c r="H11" i="2" s="1"/>
  <c r="J14" i="2"/>
  <c r="J13" i="2" s="1"/>
  <c r="J12" i="2" s="1"/>
  <c r="J11" i="2" s="1"/>
  <c r="E14" i="2"/>
  <c r="E13" i="2" s="1"/>
  <c r="G50" i="2"/>
  <c r="F50" i="2" s="1"/>
  <c r="K50" i="2" s="1"/>
  <c r="D45" i="2"/>
  <c r="K63" i="2"/>
  <c r="I50" i="2"/>
  <c r="D50" i="2"/>
  <c r="K48" i="2"/>
  <c r="I14" i="2"/>
  <c r="I13" i="2" s="1"/>
  <c r="D14" i="2"/>
  <c r="D13" i="2" s="1"/>
  <c r="G42" i="2"/>
  <c r="F42" i="2" s="1"/>
  <c r="K42" i="2" s="1"/>
  <c r="G36" i="2"/>
  <c r="F36" i="2" s="1"/>
  <c r="K36" i="2" s="1"/>
  <c r="G20" i="2"/>
  <c r="F20" i="2" s="1"/>
  <c r="K20" i="2" s="1"/>
  <c r="G15" i="2"/>
  <c r="F33" i="2"/>
  <c r="K33" i="2" s="1"/>
  <c r="G59" i="2"/>
  <c r="G53" i="2"/>
  <c r="F53" i="2" s="1"/>
  <c r="K53" i="2" s="1"/>
  <c r="G47" i="2"/>
  <c r="G24" i="2"/>
  <c r="I51" i="1"/>
  <c r="I46" i="1" s="1"/>
  <c r="F48" i="1"/>
  <c r="K48" i="1" s="1"/>
  <c r="G47" i="1"/>
  <c r="G51" i="1"/>
  <c r="D46" i="1"/>
  <c r="G43" i="1"/>
  <c r="F43" i="1" s="1"/>
  <c r="K43" i="1" s="1"/>
  <c r="J33" i="1"/>
  <c r="E33" i="1"/>
  <c r="K26" i="1"/>
  <c r="J15" i="1"/>
  <c r="E16" i="1"/>
  <c r="E15" i="1" s="1"/>
  <c r="H33" i="1"/>
  <c r="K60" i="1"/>
  <c r="G37" i="1"/>
  <c r="F37" i="1" s="1"/>
  <c r="K37" i="1" s="1"/>
  <c r="G33" i="1"/>
  <c r="F33" i="1" s="1"/>
  <c r="K29" i="1"/>
  <c r="G16" i="1"/>
  <c r="G63" i="1"/>
  <c r="J63" i="1"/>
  <c r="J62" i="1" s="1"/>
  <c r="K55" i="1"/>
  <c r="J51" i="1"/>
  <c r="J46" i="1" s="1"/>
  <c r="E51" i="1"/>
  <c r="E46" i="1" s="1"/>
  <c r="K49" i="1"/>
  <c r="I33" i="1"/>
  <c r="D33" i="1"/>
  <c r="G24" i="1"/>
  <c r="G21" i="1"/>
  <c r="F21" i="1" s="1"/>
  <c r="K21" i="1" s="1"/>
  <c r="I16" i="1"/>
  <c r="I15" i="1" s="1"/>
  <c r="I14" i="1" s="1"/>
  <c r="D15" i="1"/>
  <c r="H25" i="1"/>
  <c r="H24" i="1" s="1"/>
  <c r="H14" i="1" s="1"/>
  <c r="H59" i="1"/>
  <c r="F59" i="1" s="1"/>
  <c r="K59" i="1" s="1"/>
  <c r="H54" i="1"/>
  <c r="H51" i="1" s="1"/>
  <c r="H48" i="1"/>
  <c r="H47" i="1" s="1"/>
  <c r="G11" i="3" l="1"/>
  <c r="F11" i="3" s="1"/>
  <c r="K11" i="3" s="1"/>
  <c r="F12" i="3"/>
  <c r="K12" i="3" s="1"/>
  <c r="F24" i="2"/>
  <c r="K24" i="2" s="1"/>
  <c r="G23" i="2"/>
  <c r="F23" i="2" s="1"/>
  <c r="K23" i="2" s="1"/>
  <c r="F47" i="2"/>
  <c r="K47" i="2" s="1"/>
  <c r="G46" i="2"/>
  <c r="F15" i="2"/>
  <c r="K15" i="2" s="1"/>
  <c r="G14" i="2"/>
  <c r="D12" i="2"/>
  <c r="D11" i="2" s="1"/>
  <c r="I12" i="2"/>
  <c r="I11" i="2" s="1"/>
  <c r="F59" i="2"/>
  <c r="K59" i="2" s="1"/>
  <c r="G58" i="2"/>
  <c r="F58" i="2" s="1"/>
  <c r="K58" i="2" s="1"/>
  <c r="G32" i="2"/>
  <c r="F32" i="2" s="1"/>
  <c r="K32" i="2" s="1"/>
  <c r="E12" i="2"/>
  <c r="E11" i="2" s="1"/>
  <c r="I13" i="1"/>
  <c r="F16" i="1"/>
  <c r="K16" i="1" s="1"/>
  <c r="G15" i="1"/>
  <c r="F54" i="1"/>
  <c r="K54" i="1" s="1"/>
  <c r="F24" i="1"/>
  <c r="K24" i="1" s="1"/>
  <c r="K33" i="1"/>
  <c r="J14" i="1"/>
  <c r="J13" i="1" s="1"/>
  <c r="F51" i="1"/>
  <c r="K51" i="1" s="1"/>
  <c r="E14" i="1"/>
  <c r="E13" i="1" s="1"/>
  <c r="H46" i="1"/>
  <c r="H13" i="1" s="1"/>
  <c r="D14" i="1"/>
  <c r="D13" i="1" s="1"/>
  <c r="F25" i="1"/>
  <c r="K25" i="1" s="1"/>
  <c r="F63" i="1"/>
  <c r="K63" i="1" s="1"/>
  <c r="G62" i="1"/>
  <c r="F62" i="1" s="1"/>
  <c r="K62" i="1" s="1"/>
  <c r="F47" i="1"/>
  <c r="K47" i="1" s="1"/>
  <c r="G46" i="1"/>
  <c r="F14" i="2" l="1"/>
  <c r="K14" i="2" s="1"/>
  <c r="G13" i="2"/>
  <c r="F46" i="2"/>
  <c r="K46" i="2" s="1"/>
  <c r="G45" i="2"/>
  <c r="F45" i="2" s="1"/>
  <c r="K45" i="2" s="1"/>
  <c r="H11" i="1"/>
  <c r="H12" i="1"/>
  <c r="J11" i="1"/>
  <c r="J12" i="1"/>
  <c r="F15" i="1"/>
  <c r="K15" i="1" s="1"/>
  <c r="G14" i="1"/>
  <c r="I11" i="1"/>
  <c r="I12" i="1"/>
  <c r="D11" i="1"/>
  <c r="D12" i="1"/>
  <c r="E11" i="1"/>
  <c r="E12" i="1"/>
  <c r="F46" i="1"/>
  <c r="K46" i="1" s="1"/>
  <c r="G12" i="2" l="1"/>
  <c r="F13" i="2"/>
  <c r="K13" i="2" s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<sst xmlns="http://schemas.openxmlformats.org/spreadsheetml/2006/main" count="420" uniqueCount="226">
  <si>
    <t>CENTRALIZAT</t>
  </si>
  <si>
    <t xml:space="preserve"> Anexa 12</t>
  </si>
  <si>
    <t>Cont de executie - Venituri - Bugetul local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</si>
  <si>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</si>
  <si>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</si>
  <si>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</si>
  <si>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</si>
  <si>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</si>
  <si>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</si>
  <si>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</si>
  <si>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</si>
  <si>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</si>
  <si>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</si>
  <si>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</si>
  <si>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</si>
  <si>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</si>
  <si>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</si>
  <si>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</si>
  <si>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</si>
  <si>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</si>
  <si>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</si>
  <si>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</si>
  <si>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</si>
  <si>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</si>
  <si>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</si>
  <si>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</si>
  <si>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</si>
  <si>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</si>
  <si>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</si>
  <si>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</si>
  <si>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</si>
  <si>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</si>
  <si>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</si>
  <si>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</si>
  <si>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</si>
  <si>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</si>
  <si>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</si>
  <si>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</si>
  <si>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</si>
  <si>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</si>
  <si>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</si>
  <si>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</si>
  <si>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</si>
  <si>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</si>
  <si>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</si>
  <si>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</si>
  <si>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</si>
  <si>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</si>
  <si>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</si>
  <si>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17</t>
  </si>
  <si>
    <t>A1.3.  ALTE IMPOZITE  PE VENIT, PROFIT SI CASTIGURI DIN CAPITAL (cod 05.02)</t>
  </si>
  <si>
    <t>00.07</t>
  </si>
  <si>
    <t>18</t>
  </si>
  <si>
    <t>Alte impozite pe venit, profit si castiguri din capital (cod 05.02.50)</t>
  </si>
  <si>
    <t>05.02</t>
  </si>
  <si>
    <t>19</t>
  </si>
  <si>
    <t xml:space="preserve"> Alte impozite pe venit, profit si castiguri din capital </t>
  </si>
  <si>
    <t>05.02.50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</si>
  <si>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</si>
  <si>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</si>
  <si>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</si>
  <si>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</si>
  <si>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</si>
  <si>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</si>
  <si>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</si>
  <si>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</si>
  <si>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</si>
  <si>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</si>
  <si>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</si>
  <si>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</si>
  <si>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</si>
  <si>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</si>
  <si>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</si>
  <si>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</si>
  <si>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</si>
  <si>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</si>
  <si>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</si>
  <si>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</si>
  <si>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</si>
  <si>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</si>
  <si>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</si>
  <si>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</si>
  <si>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</si>
  <si>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</si>
  <si>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</si>
  <si>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</si>
  <si>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</si>
  <si>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</si>
  <si>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</si>
  <si>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</si>
  <si>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</si>
  <si>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</si>
  <si>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</si>
  <si>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</si>
  <si>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</si>
  <si>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</si>
  <si>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</si>
  <si>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</si>
  <si>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</si>
  <si>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</si>
  <si>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</si>
  <si>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</si>
  <si>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</si>
  <si>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</si>
  <si>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</si>
  <si>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</si>
  <si>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</si>
  <si>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</si>
  <si>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</si>
  <si>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</si>
  <si>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</si>
  <si>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</si>
  <si>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</si>
  <si>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</si>
  <si>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</si>
  <si>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</si>
  <si>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</si>
  <si>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</si>
  <si>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</si>
  <si>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</si>
  <si>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</si>
  <si>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</si>
  <si>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</si>
  <si>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</si>
  <si>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</si>
  <si>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</si>
  <si>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</si>
  <si>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</si>
  <si>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</si>
  <si>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</si>
  <si>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</si>
  <si>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</si>
  <si>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</si>
  <si>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</si>
  <si>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</si>
  <si>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</si>
  <si>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</si>
  <si>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</si>
  <si>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</si>
  <si>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</si>
  <si>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</si>
  <si>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</si>
  <si>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</si>
  <si>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</si>
  <si>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</si>
  <si>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75</t>
  </si>
  <si>
    <t>Venituri din recuperarea cheltuielilor de judecata, imputatii si despagubiri</t>
  </si>
  <si>
    <t>33.02.28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</si>
  <si>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</si>
  <si>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</si>
  <si>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</si>
  <si>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</si>
  <si>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</si>
  <si>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</si>
  <si>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</si>
  <si>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</si>
  <si>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</si>
  <si>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</si>
  <si>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</si>
  <si>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</si>
  <si>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</si>
  <si>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</si>
  <si>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</si>
  <si>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116</t>
  </si>
  <si>
    <t>III. OPERAŢIUNI FINANCIARE (cod 40.02+41.02)</t>
  </si>
  <si>
    <t>00.16</t>
  </si>
  <si>
    <t>117</t>
  </si>
  <si>
    <t>Încasări din rambursarea împrumuturilor acordate (cod 40.02.06+40.02.07+40.02.10+40.02.11+40.02.13+40.02.14+40.02.16+40.02.50)</t>
  </si>
  <si>
    <t>40.02</t>
  </si>
  <si>
    <t>123</t>
  </si>
  <si>
    <t>Sume din excedentul bugetului local utilizate pentru finantarea cheltuielilor sectiunii de dezvoltare</t>
  </si>
  <si>
    <t>40.02.14</t>
  </si>
  <si>
    <t>131</t>
  </si>
  <si>
    <t>IV.  SUBVENTII (cod 00.18)</t>
  </si>
  <si>
    <t>00.17</t>
  </si>
  <si>
    <t>132</t>
  </si>
  <si>
    <t>SUBVENTII DE LA ALTE NIVELE ALE ADMINISTRATIEI PUBLICE (cod 42.02+43.02)</t>
  </si>
  <si>
    <t>00.18</t>
  </si>
  <si>
    <t>133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</si>
  <si>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</si>
  <si>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</si>
  <si>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165</t>
  </si>
  <si>
    <t>Subventii pentru acordarea ajutorului pentru incalzirea locuintei cu lemne, carbuni, combustibili petrolieri</t>
  </si>
  <si>
    <t>42.02.34</t>
  </si>
  <si>
    <t>170</t>
  </si>
  <si>
    <t>Subventii din bugetul de stat pentru finantarea sanatatii</t>
  </si>
  <si>
    <t>42.02.41</t>
  </si>
  <si>
    <t>194</t>
  </si>
  <si>
    <t>Subventii de la alte administratii (cod. 43.02.01+43.02.04+43.02.07+43.02.08+43.02.20+43.02.21)</t>
  </si>
  <si>
    <t>43.02</t>
  </si>
  <si>
    <t>205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</si>
  <si>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</si>
  <si>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</si>
  <si>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</si>
  <si>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p. STOICA CORNEL</t>
  </si>
  <si>
    <t>.</t>
  </si>
  <si>
    <t>CONTABIL,</t>
  </si>
  <si>
    <t>Ec. Butiuc Cornel</t>
  </si>
  <si>
    <t>Cont de executie - Venituri - Bugetul local - sectiunea functionare</t>
  </si>
  <si>
    <t>VENITURILE SECŢIUNII DE FUNCŢIONARE - TOTAL</t>
  </si>
  <si>
    <t>8</t>
  </si>
  <si>
    <t>11</t>
  </si>
  <si>
    <t>16</t>
  </si>
  <si>
    <t>30</t>
  </si>
  <si>
    <t>33</t>
  </si>
  <si>
    <t>36</t>
  </si>
  <si>
    <t>43</t>
  </si>
  <si>
    <t>44</t>
  </si>
  <si>
    <t>57</t>
  </si>
  <si>
    <t>58</t>
  </si>
  <si>
    <t>65</t>
  </si>
  <si>
    <t>66</t>
  </si>
  <si>
    <t>73</t>
  </si>
  <si>
    <t>79</t>
  </si>
  <si>
    <t>80</t>
  </si>
  <si>
    <t>86</t>
  </si>
  <si>
    <t>95</t>
  </si>
  <si>
    <t>110</t>
  </si>
  <si>
    <t>111</t>
  </si>
  <si>
    <t>112</t>
  </si>
  <si>
    <t>121</t>
  </si>
  <si>
    <t>134</t>
  </si>
  <si>
    <t>142</t>
  </si>
  <si>
    <t>Cont de executie - Venituri - Bugetul local - sectiunea dezvoltare</t>
  </si>
  <si>
    <t>VENITURILE SECŢIUNII DE DEZVOLTARE - TOTAL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</si>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</sst>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50534-ADB0-40F2-B7A4-8FEE23AEAE1C}">
  <dimension ref="A1:T139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D13+D59+D62</f>
        <v>1346921</v>
      </c>
      <c r="E11" s="11">
        <f>E13+E59+E62</f>
        <v>1346921</v>
      </c>
      <c r="F11" s="11">
        <f>G11+H11</f>
        <v>4147138</v>
      </c>
      <c r="G11" s="11">
        <f>G13+G59+G62</f>
        <v>2383149</v>
      </c>
      <c r="H11" s="11">
        <f>H13+H59+H62</f>
        <v>1763989</v>
      </c>
      <c r="I11" s="11">
        <f>I13+I59+I62</f>
        <v>1346921</v>
      </c>
      <c r="J11" s="11">
        <f>J13+J59+J62</f>
        <v>0</v>
      </c>
      <c r="K11" s="11">
        <f>F11-I11-J11</f>
        <v>2800217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D13-D34+D59</f>
        <v>733892</v>
      </c>
      <c r="E12" s="11">
        <f>E13-E34+E59</f>
        <v>733892</v>
      </c>
      <c r="F12" s="11">
        <f>G12+H12</f>
        <v>3534109</v>
      </c>
      <c r="G12" s="11">
        <f>G13-G34+G59</f>
        <v>2383149</v>
      </c>
      <c r="H12" s="11">
        <f>H13-H34+H59</f>
        <v>1150960</v>
      </c>
      <c r="I12" s="11">
        <f>I13-I34+I59</f>
        <v>733892</v>
      </c>
      <c r="J12" s="11">
        <f>J13-J34+J59</f>
        <v>0</v>
      </c>
      <c r="K12" s="11">
        <f>F12-I12-J12</f>
        <v>2800217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D14+D46</f>
        <v>1181881</v>
      </c>
      <c r="E13" s="11">
        <f>E14+E46</f>
        <v>1181881</v>
      </c>
      <c r="F13" s="11">
        <f>G13+H13</f>
        <v>3982098</v>
      </c>
      <c r="G13" s="11">
        <f>G14+G46</f>
        <v>2383149</v>
      </c>
      <c r="H13" s="11">
        <f>H14+H46</f>
        <v>1598949</v>
      </c>
      <c r="I13" s="11">
        <f>I14+I46</f>
        <v>1181881</v>
      </c>
      <c r="J13" s="11">
        <f>J14+J46</f>
        <v>0</v>
      </c>
      <c r="K13" s="11">
        <f>F13-I13-J13</f>
        <v>2800217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D15+D24+D33+D43</f>
        <v>1139708</v>
      </c>
      <c r="E14" s="11">
        <f>E15+E24+E33+E43</f>
        <v>1139708</v>
      </c>
      <c r="F14" s="11">
        <f>G14+H14</f>
        <v>3077966</v>
      </c>
      <c r="G14" s="11">
        <f>G15+G24+G33+G43</f>
        <v>1504289</v>
      </c>
      <c r="H14" s="11">
        <f>H15+H24+H33+H43</f>
        <v>1573677</v>
      </c>
      <c r="I14" s="11">
        <f>I15+I24+I33+I43</f>
        <v>1139708</v>
      </c>
      <c r="J14" s="11">
        <f>J15+J24+J33+J43</f>
        <v>0</v>
      </c>
      <c r="K14" s="11">
        <f>F14-I14-J14</f>
        <v>1938258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+D16+D21</f>
        <v>279764</v>
      </c>
      <c r="E15" s="11">
        <f>+E16+E21</f>
        <v>279764</v>
      </c>
      <c r="F15" s="11">
        <f>G15+H15</f>
        <v>403354</v>
      </c>
      <c r="G15" s="11">
        <f>+G16+G21</f>
        <v>90151</v>
      </c>
      <c r="H15" s="11">
        <f>+H16+H21</f>
        <v>313203</v>
      </c>
      <c r="I15" s="11">
        <f>+I16+I21</f>
        <v>279764</v>
      </c>
      <c r="J15" s="11">
        <f>+J16+J21</f>
        <v>0</v>
      </c>
      <c r="K15" s="11">
        <f>F15-I15-J15</f>
        <v>123590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245804</v>
      </c>
      <c r="E16" s="11">
        <f>E17+E19</f>
        <v>245804</v>
      </c>
      <c r="F16" s="11">
        <f>G16+H16</f>
        <v>245804</v>
      </c>
      <c r="G16" s="11">
        <f>G17+G19</f>
        <v>0</v>
      </c>
      <c r="H16" s="11">
        <f>H17+H19</f>
        <v>245804</v>
      </c>
      <c r="I16" s="11">
        <f>I17+I19</f>
        <v>245804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1500</v>
      </c>
      <c r="E17" s="11">
        <f>+E18</f>
        <v>1500</v>
      </c>
      <c r="F17" s="11">
        <f>G17+H17</f>
        <v>1500</v>
      </c>
      <c r="G17" s="11">
        <f>+G18</f>
        <v>0</v>
      </c>
      <c r="H17" s="11">
        <f>+H18</f>
        <v>1500</v>
      </c>
      <c r="I17" s="11">
        <f>+I18</f>
        <v>1500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1500</v>
      </c>
      <c r="E18" s="11">
        <v>1500</v>
      </c>
      <c r="F18" s="11">
        <f>G18+H18</f>
        <v>1500</v>
      </c>
      <c r="G18" s="11">
        <v>0</v>
      </c>
      <c r="H18" s="11">
        <v>1500</v>
      </c>
      <c r="I18" s="11">
        <v>1500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</f>
        <v>244304</v>
      </c>
      <c r="E19" s="11">
        <f>E20</f>
        <v>244304</v>
      </c>
      <c r="F19" s="11">
        <f>G19+H19</f>
        <v>244304</v>
      </c>
      <c r="G19" s="11">
        <f>G20</f>
        <v>0</v>
      </c>
      <c r="H19" s="11">
        <f>H20</f>
        <v>244304</v>
      </c>
      <c r="I19" s="11">
        <f>I20</f>
        <v>244304</v>
      </c>
      <c r="J19" s="11">
        <f>J20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244304</v>
      </c>
      <c r="E20" s="11">
        <v>244304</v>
      </c>
      <c r="F20" s="11">
        <f>G20+H20</f>
        <v>244304</v>
      </c>
      <c r="G20" s="11">
        <v>0</v>
      </c>
      <c r="H20" s="11">
        <v>244304</v>
      </c>
      <c r="I20" s="11">
        <v>244304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f>D22</f>
        <v>33960</v>
      </c>
      <c r="E21" s="11">
        <f>E22</f>
        <v>33960</v>
      </c>
      <c r="F21" s="11">
        <f>G21+H21</f>
        <v>157550</v>
      </c>
      <c r="G21" s="11">
        <f>G22</f>
        <v>90151</v>
      </c>
      <c r="H21" s="11">
        <f>H22</f>
        <v>67399</v>
      </c>
      <c r="I21" s="11">
        <f>I22</f>
        <v>33960</v>
      </c>
      <c r="J21" s="11">
        <f>J22</f>
        <v>0</v>
      </c>
      <c r="K21" s="11">
        <f>F21-I21-J21</f>
        <v>123590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f>D23</f>
        <v>33960</v>
      </c>
      <c r="E22" s="11">
        <f>E23</f>
        <v>33960</v>
      </c>
      <c r="F22" s="11">
        <f>G22+H22</f>
        <v>157550</v>
      </c>
      <c r="G22" s="11">
        <f>G23</f>
        <v>90151</v>
      </c>
      <c r="H22" s="11">
        <f>H23</f>
        <v>67399</v>
      </c>
      <c r="I22" s="11">
        <f>I23</f>
        <v>33960</v>
      </c>
      <c r="J22" s="11">
        <f>J23</f>
        <v>0</v>
      </c>
      <c r="K22" s="11">
        <f>F22-I22-J22</f>
        <v>123590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v>33960</v>
      </c>
      <c r="E23" s="11">
        <v>33960</v>
      </c>
      <c r="F23" s="11">
        <f>G23+H23</f>
        <v>157550</v>
      </c>
      <c r="G23" s="11">
        <v>90151</v>
      </c>
      <c r="H23" s="11">
        <v>67399</v>
      </c>
      <c r="I23" s="11">
        <v>33960</v>
      </c>
      <c r="J23" s="11">
        <v>0</v>
      </c>
      <c r="K23" s="11">
        <f>F23-I23-J23</f>
        <v>123590</v>
      </c>
    </row>
    <row r="24" spans="1:11" s="6" customFormat="1" x14ac:dyDescent="0.3">
      <c r="A24" s="10" t="s">
        <v>58</v>
      </c>
      <c r="B24" s="10" t="s">
        <v>59</v>
      </c>
      <c r="C24" s="10" t="s">
        <v>60</v>
      </c>
      <c r="D24" s="11">
        <f>D25</f>
        <v>210789</v>
      </c>
      <c r="E24" s="11">
        <f>E25</f>
        <v>210789</v>
      </c>
      <c r="F24" s="11">
        <f>G24+H24</f>
        <v>1830595</v>
      </c>
      <c r="G24" s="11">
        <f>G25</f>
        <v>1310627</v>
      </c>
      <c r="H24" s="11">
        <f>H25</f>
        <v>519968</v>
      </c>
      <c r="I24" s="11">
        <f>I25</f>
        <v>210789</v>
      </c>
      <c r="J24" s="11">
        <f>J25</f>
        <v>0</v>
      </c>
      <c r="K24" s="11">
        <f>F24-I24-J24</f>
        <v>1619806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D26+D29</f>
        <v>210789</v>
      </c>
      <c r="E25" s="11">
        <f>E26+E29</f>
        <v>210789</v>
      </c>
      <c r="F25" s="11">
        <f>G25+H25</f>
        <v>1830595</v>
      </c>
      <c r="G25" s="11">
        <f>G26+G29</f>
        <v>1310627</v>
      </c>
      <c r="H25" s="11">
        <f>H26+H29</f>
        <v>519968</v>
      </c>
      <c r="I25" s="11">
        <f>I26+I29</f>
        <v>210789</v>
      </c>
      <c r="J25" s="11">
        <f>J26+J29</f>
        <v>0</v>
      </c>
      <c r="K25" s="11">
        <f>F25-I25-J25</f>
        <v>1619806</v>
      </c>
    </row>
    <row r="26" spans="1:11" s="6" customFormat="1" ht="21.6" x14ac:dyDescent="0.3">
      <c r="A26" s="10" t="s">
        <v>64</v>
      </c>
      <c r="B26" s="10" t="s">
        <v>65</v>
      </c>
      <c r="C26" s="10" t="s">
        <v>66</v>
      </c>
      <c r="D26" s="11">
        <f>D27+D28</f>
        <v>47641</v>
      </c>
      <c r="E26" s="11">
        <f>E27+E28</f>
        <v>47641</v>
      </c>
      <c r="F26" s="11">
        <f>G26+H26</f>
        <v>279557</v>
      </c>
      <c r="G26" s="11">
        <f>G27+G28</f>
        <v>143158</v>
      </c>
      <c r="H26" s="11">
        <f>H27+H28</f>
        <v>136399</v>
      </c>
      <c r="I26" s="11">
        <f>I27+I28</f>
        <v>47641</v>
      </c>
      <c r="J26" s="11">
        <f>J27+J28</f>
        <v>0</v>
      </c>
      <c r="K26" s="11">
        <f>F26-I26-J26</f>
        <v>231916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21447</v>
      </c>
      <c r="E27" s="11">
        <v>21447</v>
      </c>
      <c r="F27" s="11">
        <f>G27+H27</f>
        <v>125331</v>
      </c>
      <c r="G27" s="11">
        <v>79083</v>
      </c>
      <c r="H27" s="11">
        <v>46248</v>
      </c>
      <c r="I27" s="11">
        <v>21447</v>
      </c>
      <c r="J27" s="11">
        <v>0</v>
      </c>
      <c r="K27" s="11">
        <f>F27-I27-J27</f>
        <v>103884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26194</v>
      </c>
      <c r="E28" s="11">
        <v>26194</v>
      </c>
      <c r="F28" s="11">
        <f>G28+H28</f>
        <v>154226</v>
      </c>
      <c r="G28" s="11">
        <v>64075</v>
      </c>
      <c r="H28" s="11">
        <v>90151</v>
      </c>
      <c r="I28" s="11">
        <v>26194</v>
      </c>
      <c r="J28" s="11">
        <v>0</v>
      </c>
      <c r="K28" s="11">
        <f>F28-I28-J28</f>
        <v>128032</v>
      </c>
    </row>
    <row r="29" spans="1:11" s="6" customFormat="1" ht="21.6" x14ac:dyDescent="0.3">
      <c r="A29" s="10" t="s">
        <v>73</v>
      </c>
      <c r="B29" s="10" t="s">
        <v>74</v>
      </c>
      <c r="C29" s="10" t="s">
        <v>75</v>
      </c>
      <c r="D29" s="11">
        <f>D30+D31+D32</f>
        <v>163148</v>
      </c>
      <c r="E29" s="11">
        <f>E30+E31+E32</f>
        <v>163148</v>
      </c>
      <c r="F29" s="11">
        <f>G29+H29</f>
        <v>1551038</v>
      </c>
      <c r="G29" s="11">
        <f>G30+G31+G32</f>
        <v>1167469</v>
      </c>
      <c r="H29" s="11">
        <f>H30+H31+H32</f>
        <v>383569</v>
      </c>
      <c r="I29" s="11">
        <f>I30+I31+I32</f>
        <v>163148</v>
      </c>
      <c r="J29" s="11">
        <f>J30+J31+J32</f>
        <v>0</v>
      </c>
      <c r="K29" s="11">
        <f>F29-I29-J29</f>
        <v>1387890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51588</v>
      </c>
      <c r="E30" s="11">
        <v>51588</v>
      </c>
      <c r="F30" s="11">
        <f>G30+H30</f>
        <v>386058</v>
      </c>
      <c r="G30" s="11">
        <v>268175</v>
      </c>
      <c r="H30" s="11">
        <v>117883</v>
      </c>
      <c r="I30" s="11">
        <v>51588</v>
      </c>
      <c r="J30" s="11">
        <v>0</v>
      </c>
      <c r="K30" s="11">
        <f>F30-I30-J30</f>
        <v>334470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6303</v>
      </c>
      <c r="E31" s="11">
        <v>6303</v>
      </c>
      <c r="F31" s="11">
        <f>G31+H31</f>
        <v>60025</v>
      </c>
      <c r="G31" s="11">
        <v>43861</v>
      </c>
      <c r="H31" s="11">
        <v>16164</v>
      </c>
      <c r="I31" s="11">
        <v>6303</v>
      </c>
      <c r="J31" s="11">
        <v>0</v>
      </c>
      <c r="K31" s="11">
        <f>F31-I31-J31</f>
        <v>53722</v>
      </c>
    </row>
    <row r="32" spans="1:11" s="6" customFormat="1" x14ac:dyDescent="0.3">
      <c r="A32" s="10" t="s">
        <v>82</v>
      </c>
      <c r="B32" s="10" t="s">
        <v>83</v>
      </c>
      <c r="C32" s="10" t="s">
        <v>84</v>
      </c>
      <c r="D32" s="11">
        <v>105257</v>
      </c>
      <c r="E32" s="11">
        <v>105257</v>
      </c>
      <c r="F32" s="11">
        <f>G32+H32</f>
        <v>1104955</v>
      </c>
      <c r="G32" s="11">
        <v>855433</v>
      </c>
      <c r="H32" s="11">
        <v>249522</v>
      </c>
      <c r="I32" s="11">
        <v>105257</v>
      </c>
      <c r="J32" s="11">
        <v>0</v>
      </c>
      <c r="K32" s="11">
        <f>F32-I32-J32</f>
        <v>999698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D34+D37</f>
        <v>649137</v>
      </c>
      <c r="E33" s="11">
        <f>E34+E37</f>
        <v>649137</v>
      </c>
      <c r="F33" s="11">
        <f>G33+H33</f>
        <v>843999</v>
      </c>
      <c r="G33" s="11">
        <f>G34+G37</f>
        <v>103511</v>
      </c>
      <c r="H33" s="11">
        <f>H34+H37</f>
        <v>740488</v>
      </c>
      <c r="I33" s="11">
        <f>I34+I37</f>
        <v>649137</v>
      </c>
      <c r="J33" s="11">
        <f>J34+J37</f>
        <v>0</v>
      </c>
      <c r="K33" s="11">
        <f>F33-I33-J33</f>
        <v>194862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f>+D35+D36</f>
        <v>570000</v>
      </c>
      <c r="E34" s="11">
        <f>+E35+E36</f>
        <v>570000</v>
      </c>
      <c r="F34" s="11">
        <f>G34+H34</f>
        <v>570000</v>
      </c>
      <c r="G34" s="11">
        <f>+G35+G36</f>
        <v>0</v>
      </c>
      <c r="H34" s="11">
        <f>+H35+H36</f>
        <v>570000</v>
      </c>
      <c r="I34" s="11">
        <f>+I35+I36</f>
        <v>570000</v>
      </c>
      <c r="J34" s="11">
        <f>+J35+J36</f>
        <v>0</v>
      </c>
      <c r="K34" s="11">
        <f>F34-I34-J34</f>
        <v>0</v>
      </c>
    </row>
    <row r="35" spans="1:11" s="6" customFormat="1" ht="42" x14ac:dyDescent="0.3">
      <c r="A35" s="10" t="s">
        <v>91</v>
      </c>
      <c r="B35" s="10" t="s">
        <v>92</v>
      </c>
      <c r="C35" s="10" t="s">
        <v>93</v>
      </c>
      <c r="D35" s="11">
        <v>198000</v>
      </c>
      <c r="E35" s="11">
        <v>198000</v>
      </c>
      <c r="F35" s="11">
        <f>G35+H35</f>
        <v>198000</v>
      </c>
      <c r="G35" s="11">
        <v>0</v>
      </c>
      <c r="H35" s="11">
        <v>198000</v>
      </c>
      <c r="I35" s="11">
        <v>198000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372000</v>
      </c>
      <c r="E36" s="11">
        <v>372000</v>
      </c>
      <c r="F36" s="11">
        <f>G36+H36</f>
        <v>372000</v>
      </c>
      <c r="G36" s="11">
        <v>0</v>
      </c>
      <c r="H36" s="11">
        <v>372000</v>
      </c>
      <c r="I36" s="11">
        <v>372000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97</v>
      </c>
      <c r="B37" s="10" t="s">
        <v>98</v>
      </c>
      <c r="C37" s="10" t="s">
        <v>99</v>
      </c>
      <c r="D37" s="11">
        <f>D38+D41+D42</f>
        <v>79137</v>
      </c>
      <c r="E37" s="11">
        <f>E38+E41+E42</f>
        <v>79137</v>
      </c>
      <c r="F37" s="11">
        <f>G37+H37</f>
        <v>273999</v>
      </c>
      <c r="G37" s="11">
        <f>G38+G41+G42</f>
        <v>103511</v>
      </c>
      <c r="H37" s="11">
        <f>H38+H41+H42</f>
        <v>170488</v>
      </c>
      <c r="I37" s="11">
        <f>I38+I41+I42</f>
        <v>79137</v>
      </c>
      <c r="J37" s="11">
        <f>J38+J41+J42</f>
        <v>0</v>
      </c>
      <c r="K37" s="11">
        <f>F37-I37-J37</f>
        <v>194862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f>D39+D40</f>
        <v>78479</v>
      </c>
      <c r="E38" s="11">
        <f>E39+E40</f>
        <v>78479</v>
      </c>
      <c r="F38" s="11">
        <f>G38+H38</f>
        <v>273341</v>
      </c>
      <c r="G38" s="11">
        <f>G39+G40</f>
        <v>103511</v>
      </c>
      <c r="H38" s="11">
        <f>H39+H40</f>
        <v>169830</v>
      </c>
      <c r="I38" s="11">
        <f>I39+I40</f>
        <v>78479</v>
      </c>
      <c r="J38" s="11">
        <f>J39+J40</f>
        <v>0</v>
      </c>
      <c r="K38" s="11">
        <f>F38-I38-J38</f>
        <v>194862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v>37124</v>
      </c>
      <c r="E39" s="11">
        <v>37124</v>
      </c>
      <c r="F39" s="11">
        <f>G39+H39</f>
        <v>207005</v>
      </c>
      <c r="G39" s="11">
        <v>92168</v>
      </c>
      <c r="H39" s="11">
        <v>114837</v>
      </c>
      <c r="I39" s="11">
        <v>37124</v>
      </c>
      <c r="J39" s="11">
        <v>0</v>
      </c>
      <c r="K39" s="11">
        <f>F39-I39-J39</f>
        <v>169881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41355</v>
      </c>
      <c r="E40" s="11">
        <v>41355</v>
      </c>
      <c r="F40" s="11">
        <f>G40+H40</f>
        <v>66336</v>
      </c>
      <c r="G40" s="11">
        <v>11343</v>
      </c>
      <c r="H40" s="11">
        <v>54993</v>
      </c>
      <c r="I40" s="11">
        <v>41355</v>
      </c>
      <c r="J40" s="11">
        <v>0</v>
      </c>
      <c r="K40" s="11">
        <f>F40-I40-J40</f>
        <v>24981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14</v>
      </c>
      <c r="E41" s="11">
        <v>14</v>
      </c>
      <c r="F41" s="11">
        <f>G41+H41</f>
        <v>14</v>
      </c>
      <c r="G41" s="11">
        <v>0</v>
      </c>
      <c r="H41" s="11">
        <v>14</v>
      </c>
      <c r="I41" s="11">
        <v>14</v>
      </c>
      <c r="J41" s="11">
        <v>0</v>
      </c>
      <c r="K41" s="11">
        <f>F41-I41-J41</f>
        <v>0</v>
      </c>
    </row>
    <row r="42" spans="1:11" s="6" customFormat="1" ht="21.6" x14ac:dyDescent="0.3">
      <c r="A42" s="10" t="s">
        <v>112</v>
      </c>
      <c r="B42" s="10" t="s">
        <v>113</v>
      </c>
      <c r="C42" s="10" t="s">
        <v>114</v>
      </c>
      <c r="D42" s="11">
        <v>644</v>
      </c>
      <c r="E42" s="11">
        <v>644</v>
      </c>
      <c r="F42" s="11">
        <f>G42+H42</f>
        <v>644</v>
      </c>
      <c r="G42" s="11">
        <v>0</v>
      </c>
      <c r="H42" s="11">
        <v>644</v>
      </c>
      <c r="I42" s="11">
        <v>644</v>
      </c>
      <c r="J42" s="11">
        <v>0</v>
      </c>
      <c r="K42" s="11">
        <f>F42-I42-J42</f>
        <v>0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18</v>
      </c>
      <c r="E43" s="11">
        <f>E44</f>
        <v>18</v>
      </c>
      <c r="F43" s="11">
        <f>G43+H43</f>
        <v>18</v>
      </c>
      <c r="G43" s="11">
        <f>G44</f>
        <v>0</v>
      </c>
      <c r="H43" s="11">
        <f>H44</f>
        <v>18</v>
      </c>
      <c r="I43" s="11">
        <f>I44</f>
        <v>18</v>
      </c>
      <c r="J43" s="11">
        <f>J44</f>
        <v>0</v>
      </c>
      <c r="K43" s="11">
        <f>F43-I43-J43</f>
        <v>0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f>D45</f>
        <v>18</v>
      </c>
      <c r="E44" s="11">
        <f>E45</f>
        <v>18</v>
      </c>
      <c r="F44" s="11">
        <f>G44+H44</f>
        <v>18</v>
      </c>
      <c r="G44" s="11">
        <f>G45</f>
        <v>0</v>
      </c>
      <c r="H44" s="11">
        <f>H45</f>
        <v>18</v>
      </c>
      <c r="I44" s="11">
        <f>I45</f>
        <v>18</v>
      </c>
      <c r="J44" s="11">
        <f>J45</f>
        <v>0</v>
      </c>
      <c r="K44" s="11">
        <f>F44-I44-J44</f>
        <v>0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v>18</v>
      </c>
      <c r="E45" s="11">
        <v>18</v>
      </c>
      <c r="F45" s="11">
        <f>G45+H45</f>
        <v>18</v>
      </c>
      <c r="G45" s="11">
        <v>0</v>
      </c>
      <c r="H45" s="11">
        <v>18</v>
      </c>
      <c r="I45" s="11">
        <v>18</v>
      </c>
      <c r="J45" s="11">
        <v>0</v>
      </c>
      <c r="K45" s="11">
        <f>F45-I45-J45</f>
        <v>0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D47+D51</f>
        <v>42173</v>
      </c>
      <c r="E46" s="11">
        <f>E47+E51</f>
        <v>42173</v>
      </c>
      <c r="F46" s="11">
        <f>G46+H46</f>
        <v>904132</v>
      </c>
      <c r="G46" s="11">
        <f>G47+G51</f>
        <v>878860</v>
      </c>
      <c r="H46" s="11">
        <f>H47+H51</f>
        <v>25272</v>
      </c>
      <c r="I46" s="11">
        <f>I47+I51</f>
        <v>42173</v>
      </c>
      <c r="J46" s="11">
        <f>J47+J51</f>
        <v>0</v>
      </c>
      <c r="K46" s="11">
        <f>F46-I46-J46</f>
        <v>861959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f>D48</f>
        <v>3047</v>
      </c>
      <c r="E47" s="11">
        <f>E48</f>
        <v>3047</v>
      </c>
      <c r="F47" s="11">
        <f>G47+H47</f>
        <v>3047</v>
      </c>
      <c r="G47" s="11">
        <f>G48</f>
        <v>0</v>
      </c>
      <c r="H47" s="11">
        <f>H48</f>
        <v>3047</v>
      </c>
      <c r="I47" s="11">
        <f>I48</f>
        <v>3047</v>
      </c>
      <c r="J47" s="11">
        <f>J48</f>
        <v>0</v>
      </c>
      <c r="K47" s="11">
        <f>F47-I47-J47</f>
        <v>0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+D49</f>
        <v>3047</v>
      </c>
      <c r="E48" s="11">
        <f>+E49</f>
        <v>3047</v>
      </c>
      <c r="F48" s="11">
        <f>G48+H48</f>
        <v>3047</v>
      </c>
      <c r="G48" s="11">
        <f>+G49</f>
        <v>0</v>
      </c>
      <c r="H48" s="11">
        <f>+H49</f>
        <v>3047</v>
      </c>
      <c r="I48" s="11">
        <f>+I49</f>
        <v>3047</v>
      </c>
      <c r="J48" s="11">
        <f>+J49</f>
        <v>0</v>
      </c>
      <c r="K48" s="11">
        <f>F48-I48-J48</f>
        <v>0</v>
      </c>
    </row>
    <row r="49" spans="1:11" s="6" customFormat="1" x14ac:dyDescent="0.3">
      <c r="A49" s="10" t="s">
        <v>133</v>
      </c>
      <c r="B49" s="10" t="s">
        <v>134</v>
      </c>
      <c r="C49" s="10" t="s">
        <v>135</v>
      </c>
      <c r="D49" s="11">
        <f>D50</f>
        <v>3047</v>
      </c>
      <c r="E49" s="11">
        <f>E50</f>
        <v>3047</v>
      </c>
      <c r="F49" s="11">
        <f>G49+H49</f>
        <v>3047</v>
      </c>
      <c r="G49" s="11">
        <f>G50</f>
        <v>0</v>
      </c>
      <c r="H49" s="11">
        <f>H50</f>
        <v>3047</v>
      </c>
      <c r="I49" s="11">
        <f>I50</f>
        <v>3047</v>
      </c>
      <c r="J49" s="11">
        <f>J50</f>
        <v>0</v>
      </c>
      <c r="K49" s="11">
        <f>F49-I49-J49</f>
        <v>0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v>3047</v>
      </c>
      <c r="E50" s="11">
        <v>3047</v>
      </c>
      <c r="F50" s="11">
        <f>G50+H50</f>
        <v>3047</v>
      </c>
      <c r="G50" s="11">
        <v>0</v>
      </c>
      <c r="H50" s="11">
        <v>3047</v>
      </c>
      <c r="I50" s="11">
        <v>3047</v>
      </c>
      <c r="J50" s="11">
        <v>0</v>
      </c>
      <c r="K50" s="11">
        <f>F50-I50-J50</f>
        <v>0</v>
      </c>
    </row>
    <row r="51" spans="1:11" s="6" customFormat="1" ht="21.6" x14ac:dyDescent="0.3">
      <c r="A51" s="10" t="s">
        <v>139</v>
      </c>
      <c r="B51" s="10" t="s">
        <v>140</v>
      </c>
      <c r="C51" s="10" t="s">
        <v>141</v>
      </c>
      <c r="D51" s="11">
        <f>D52+D54+D57</f>
        <v>39126</v>
      </c>
      <c r="E51" s="11">
        <f>E52+E54+E57</f>
        <v>39126</v>
      </c>
      <c r="F51" s="11">
        <f>G51+H51</f>
        <v>901085</v>
      </c>
      <c r="G51" s="11">
        <f>G52+G54+G57</f>
        <v>878860</v>
      </c>
      <c r="H51" s="11">
        <f>H52+H54+H57</f>
        <v>22225</v>
      </c>
      <c r="I51" s="11">
        <f>I52+I54+I57</f>
        <v>39126</v>
      </c>
      <c r="J51" s="11">
        <f>J52+J54+J57</f>
        <v>0</v>
      </c>
      <c r="K51" s="11">
        <f>F51-I51-J51</f>
        <v>861959</v>
      </c>
    </row>
    <row r="52" spans="1:11" s="6" customFormat="1" ht="31.8" x14ac:dyDescent="0.3">
      <c r="A52" s="10" t="s">
        <v>142</v>
      </c>
      <c r="B52" s="10" t="s">
        <v>143</v>
      </c>
      <c r="C52" s="10" t="s">
        <v>144</v>
      </c>
      <c r="D52" s="11">
        <f>+D53</f>
        <v>183</v>
      </c>
      <c r="E52" s="11">
        <f>+E53</f>
        <v>183</v>
      </c>
      <c r="F52" s="11">
        <f>G52+H52</f>
        <v>183</v>
      </c>
      <c r="G52" s="11">
        <f>+G53</f>
        <v>0</v>
      </c>
      <c r="H52" s="11">
        <f>+H53</f>
        <v>183</v>
      </c>
      <c r="I52" s="11">
        <f>+I53</f>
        <v>183</v>
      </c>
      <c r="J52" s="11">
        <f>+J53</f>
        <v>0</v>
      </c>
      <c r="K52" s="11">
        <f>F52-I52-J52</f>
        <v>0</v>
      </c>
    </row>
    <row r="53" spans="1:11" s="6" customFormat="1" ht="21.6" x14ac:dyDescent="0.3">
      <c r="A53" s="10" t="s">
        <v>145</v>
      </c>
      <c r="B53" s="10" t="s">
        <v>146</v>
      </c>
      <c r="C53" s="10" t="s">
        <v>147</v>
      </c>
      <c r="D53" s="11">
        <v>183</v>
      </c>
      <c r="E53" s="11">
        <v>183</v>
      </c>
      <c r="F53" s="11">
        <f>G53+H53</f>
        <v>183</v>
      </c>
      <c r="G53" s="11">
        <v>0</v>
      </c>
      <c r="H53" s="11">
        <v>183</v>
      </c>
      <c r="I53" s="11">
        <v>183</v>
      </c>
      <c r="J53" s="11">
        <v>0</v>
      </c>
      <c r="K53" s="11">
        <f>F53-I53-J53</f>
        <v>0</v>
      </c>
    </row>
    <row r="54" spans="1:11" s="6" customFormat="1" ht="21.6" x14ac:dyDescent="0.3">
      <c r="A54" s="10" t="s">
        <v>148</v>
      </c>
      <c r="B54" s="10" t="s">
        <v>149</v>
      </c>
      <c r="C54" s="10" t="s">
        <v>150</v>
      </c>
      <c r="D54" s="11">
        <f>D55</f>
        <v>38943</v>
      </c>
      <c r="E54" s="11">
        <f>E55</f>
        <v>38943</v>
      </c>
      <c r="F54" s="11">
        <f>G54+H54</f>
        <v>900902</v>
      </c>
      <c r="G54" s="11">
        <f>G55</f>
        <v>874484</v>
      </c>
      <c r="H54" s="11">
        <f>H55</f>
        <v>26418</v>
      </c>
      <c r="I54" s="11">
        <f>I55</f>
        <v>38943</v>
      </c>
      <c r="J54" s="11">
        <f>J55</f>
        <v>0</v>
      </c>
      <c r="K54" s="11">
        <f>F54-I54-J54</f>
        <v>861959</v>
      </c>
    </row>
    <row r="55" spans="1:11" s="6" customFormat="1" ht="21.6" x14ac:dyDescent="0.3">
      <c r="A55" s="10" t="s">
        <v>151</v>
      </c>
      <c r="B55" s="10" t="s">
        <v>152</v>
      </c>
      <c r="C55" s="10" t="s">
        <v>153</v>
      </c>
      <c r="D55" s="11">
        <f>D56</f>
        <v>38943</v>
      </c>
      <c r="E55" s="11">
        <f>E56</f>
        <v>38943</v>
      </c>
      <c r="F55" s="11">
        <f>G55+H55</f>
        <v>900902</v>
      </c>
      <c r="G55" s="11">
        <f>G56</f>
        <v>874484</v>
      </c>
      <c r="H55" s="11">
        <f>H56</f>
        <v>26418</v>
      </c>
      <c r="I55" s="11">
        <f>I56</f>
        <v>38943</v>
      </c>
      <c r="J55" s="11">
        <f>J56</f>
        <v>0</v>
      </c>
      <c r="K55" s="11">
        <f>F55-I55-J55</f>
        <v>861959</v>
      </c>
    </row>
    <row r="56" spans="1:11" s="6" customFormat="1" ht="21.6" x14ac:dyDescent="0.3">
      <c r="A56" s="10" t="s">
        <v>154</v>
      </c>
      <c r="B56" s="10" t="s">
        <v>155</v>
      </c>
      <c r="C56" s="10" t="s">
        <v>156</v>
      </c>
      <c r="D56" s="11">
        <v>38943</v>
      </c>
      <c r="E56" s="11">
        <v>38943</v>
      </c>
      <c r="F56" s="11">
        <f>G56+H56</f>
        <v>900902</v>
      </c>
      <c r="G56" s="11">
        <v>874484</v>
      </c>
      <c r="H56" s="11">
        <v>26418</v>
      </c>
      <c r="I56" s="11">
        <v>38943</v>
      </c>
      <c r="J56" s="11">
        <v>0</v>
      </c>
      <c r="K56" s="11">
        <f>F56-I56-J56</f>
        <v>861959</v>
      </c>
    </row>
    <row r="57" spans="1:11" s="6" customFormat="1" ht="31.8" x14ac:dyDescent="0.3">
      <c r="A57" s="10" t="s">
        <v>157</v>
      </c>
      <c r="B57" s="10" t="s">
        <v>158</v>
      </c>
      <c r="C57" s="10" t="s">
        <v>159</v>
      </c>
      <c r="D57" s="11">
        <f>+D58</f>
        <v>0</v>
      </c>
      <c r="E57" s="11">
        <f>+E58</f>
        <v>0</v>
      </c>
      <c r="F57" s="11">
        <f>G57+H57</f>
        <v>0</v>
      </c>
      <c r="G57" s="11">
        <f>+G58</f>
        <v>4376</v>
      </c>
      <c r="H57" s="11">
        <f>+H58</f>
        <v>-4376</v>
      </c>
      <c r="I57" s="11">
        <f>+I58</f>
        <v>0</v>
      </c>
      <c r="J57" s="11">
        <f>+J58</f>
        <v>0</v>
      </c>
      <c r="K57" s="11">
        <f>F57-I57-J57</f>
        <v>0</v>
      </c>
    </row>
    <row r="58" spans="1:11" s="6" customFormat="1" x14ac:dyDescent="0.3">
      <c r="A58" s="10" t="s">
        <v>160</v>
      </c>
      <c r="B58" s="10" t="s">
        <v>161</v>
      </c>
      <c r="C58" s="10" t="s">
        <v>162</v>
      </c>
      <c r="D58" s="11">
        <v>0</v>
      </c>
      <c r="E58" s="11">
        <v>0</v>
      </c>
      <c r="F58" s="11">
        <f>G58+H58</f>
        <v>0</v>
      </c>
      <c r="G58" s="11">
        <v>4376</v>
      </c>
      <c r="H58" s="11">
        <v>-4376</v>
      </c>
      <c r="I58" s="11">
        <v>0</v>
      </c>
      <c r="J58" s="11">
        <v>0</v>
      </c>
      <c r="K58" s="11">
        <f>F58-I58-J58</f>
        <v>0</v>
      </c>
    </row>
    <row r="59" spans="1:11" s="6" customFormat="1" x14ac:dyDescent="0.3">
      <c r="A59" s="10" t="s">
        <v>163</v>
      </c>
      <c r="B59" s="10" t="s">
        <v>164</v>
      </c>
      <c r="C59" s="10" t="s">
        <v>165</v>
      </c>
      <c r="D59" s="11">
        <f>D60</f>
        <v>122011</v>
      </c>
      <c r="E59" s="11">
        <f>E60</f>
        <v>122011</v>
      </c>
      <c r="F59" s="11">
        <f>G59+H59</f>
        <v>122011</v>
      </c>
      <c r="G59" s="11">
        <f>G60</f>
        <v>0</v>
      </c>
      <c r="H59" s="11">
        <f>H60</f>
        <v>122011</v>
      </c>
      <c r="I59" s="11">
        <f>I60</f>
        <v>122011</v>
      </c>
      <c r="J59" s="11">
        <f>J60</f>
        <v>0</v>
      </c>
      <c r="K59" s="11">
        <f>F59-I59-J59</f>
        <v>0</v>
      </c>
    </row>
    <row r="60" spans="1:11" s="6" customFormat="1" ht="31.8" x14ac:dyDescent="0.3">
      <c r="A60" s="10" t="s">
        <v>166</v>
      </c>
      <c r="B60" s="10" t="s">
        <v>167</v>
      </c>
      <c r="C60" s="10" t="s">
        <v>168</v>
      </c>
      <c r="D60" s="11">
        <f>+D61</f>
        <v>122011</v>
      </c>
      <c r="E60" s="11">
        <f>+E61</f>
        <v>122011</v>
      </c>
      <c r="F60" s="11">
        <f>G60+H60</f>
        <v>122011</v>
      </c>
      <c r="G60" s="11">
        <f>+G61</f>
        <v>0</v>
      </c>
      <c r="H60" s="11">
        <f>+H61</f>
        <v>122011</v>
      </c>
      <c r="I60" s="11">
        <f>+I61</f>
        <v>122011</v>
      </c>
      <c r="J60" s="11">
        <f>+J61</f>
        <v>0</v>
      </c>
      <c r="K60" s="11">
        <f>F60-I60-J60</f>
        <v>0</v>
      </c>
    </row>
    <row r="61" spans="1:11" s="6" customFormat="1" ht="21.6" x14ac:dyDescent="0.3">
      <c r="A61" s="10" t="s">
        <v>169</v>
      </c>
      <c r="B61" s="10" t="s">
        <v>170</v>
      </c>
      <c r="C61" s="10" t="s">
        <v>171</v>
      </c>
      <c r="D61" s="11">
        <v>122011</v>
      </c>
      <c r="E61" s="11">
        <v>122011</v>
      </c>
      <c r="F61" s="11">
        <f>G61+H61</f>
        <v>122011</v>
      </c>
      <c r="G61" s="11">
        <v>0</v>
      </c>
      <c r="H61" s="11">
        <v>122011</v>
      </c>
      <c r="I61" s="11">
        <v>122011</v>
      </c>
      <c r="J61" s="11">
        <v>0</v>
      </c>
      <c r="K61" s="11">
        <f>F61-I61-J61</f>
        <v>0</v>
      </c>
    </row>
    <row r="62" spans="1:11" s="6" customFormat="1" x14ac:dyDescent="0.3">
      <c r="A62" s="10" t="s">
        <v>172</v>
      </c>
      <c r="B62" s="10" t="s">
        <v>173</v>
      </c>
      <c r="C62" s="10" t="s">
        <v>174</v>
      </c>
      <c r="D62" s="11">
        <f>D63</f>
        <v>43029</v>
      </c>
      <c r="E62" s="11">
        <f>E63</f>
        <v>43029</v>
      </c>
      <c r="F62" s="11">
        <f>G62+H62</f>
        <v>43029</v>
      </c>
      <c r="G62" s="11">
        <f>G63</f>
        <v>0</v>
      </c>
      <c r="H62" s="11">
        <f>H63</f>
        <v>43029</v>
      </c>
      <c r="I62" s="11">
        <f>I63</f>
        <v>43029</v>
      </c>
      <c r="J62" s="11">
        <f>J63</f>
        <v>0</v>
      </c>
      <c r="K62" s="11">
        <f>F62-I62-J62</f>
        <v>0</v>
      </c>
    </row>
    <row r="63" spans="1:11" s="6" customFormat="1" ht="21.6" x14ac:dyDescent="0.3">
      <c r="A63" s="10" t="s">
        <v>175</v>
      </c>
      <c r="B63" s="10" t="s">
        <v>176</v>
      </c>
      <c r="C63" s="10" t="s">
        <v>177</v>
      </c>
      <c r="D63" s="11">
        <f>D64+D67</f>
        <v>43029</v>
      </c>
      <c r="E63" s="11">
        <f>E64+E67</f>
        <v>43029</v>
      </c>
      <c r="F63" s="11">
        <f>G63+H63</f>
        <v>43029</v>
      </c>
      <c r="G63" s="11">
        <f>G64+G67</f>
        <v>0</v>
      </c>
      <c r="H63" s="11">
        <f>H64+H67</f>
        <v>43029</v>
      </c>
      <c r="I63" s="11">
        <f>I64+I67</f>
        <v>43029</v>
      </c>
      <c r="J63" s="11">
        <f>J64+J67</f>
        <v>0</v>
      </c>
      <c r="K63" s="11">
        <f>F63-I63-J63</f>
        <v>0</v>
      </c>
    </row>
    <row r="64" spans="1:11" s="6" customFormat="1" ht="62.4" x14ac:dyDescent="0.3">
      <c r="A64" s="10" t="s">
        <v>178</v>
      </c>
      <c r="B64" s="10" t="s">
        <v>179</v>
      </c>
      <c r="C64" s="10" t="s">
        <v>180</v>
      </c>
      <c r="D64" s="11">
        <f>+D65+D66</f>
        <v>17169</v>
      </c>
      <c r="E64" s="11">
        <f>+E65+E66</f>
        <v>17169</v>
      </c>
      <c r="F64" s="11">
        <f>G64+H64</f>
        <v>17169</v>
      </c>
      <c r="G64" s="11">
        <f>+G65+G66</f>
        <v>0</v>
      </c>
      <c r="H64" s="11">
        <f>+H65+H66</f>
        <v>17169</v>
      </c>
      <c r="I64" s="11">
        <f>+I65+I66</f>
        <v>17169</v>
      </c>
      <c r="J64" s="11">
        <f>+J65+J66</f>
        <v>0</v>
      </c>
      <c r="K64" s="11">
        <f>F64-I64-J64</f>
        <v>0</v>
      </c>
    </row>
    <row r="65" spans="1:12" s="6" customFormat="1" ht="21.6" x14ac:dyDescent="0.3">
      <c r="A65" s="10" t="s">
        <v>181</v>
      </c>
      <c r="B65" s="10" t="s">
        <v>182</v>
      </c>
      <c r="C65" s="10" t="s">
        <v>183</v>
      </c>
      <c r="D65" s="11">
        <v>1564</v>
      </c>
      <c r="E65" s="11">
        <v>1564</v>
      </c>
      <c r="F65" s="11">
        <f>G65+H65</f>
        <v>1564</v>
      </c>
      <c r="G65" s="11">
        <v>0</v>
      </c>
      <c r="H65" s="11">
        <v>1564</v>
      </c>
      <c r="I65" s="11">
        <v>1564</v>
      </c>
      <c r="J65" s="11">
        <v>0</v>
      </c>
      <c r="K65" s="11">
        <f>F65-I65-J65</f>
        <v>0</v>
      </c>
    </row>
    <row r="66" spans="1:12" s="6" customFormat="1" ht="21.6" x14ac:dyDescent="0.3">
      <c r="A66" s="10" t="s">
        <v>184</v>
      </c>
      <c r="B66" s="10" t="s">
        <v>185</v>
      </c>
      <c r="C66" s="10" t="s">
        <v>186</v>
      </c>
      <c r="D66" s="11">
        <v>15605</v>
      </c>
      <c r="E66" s="11">
        <v>15605</v>
      </c>
      <c r="F66" s="11">
        <f>G66+H66</f>
        <v>15605</v>
      </c>
      <c r="G66" s="11">
        <v>0</v>
      </c>
      <c r="H66" s="11">
        <v>15605</v>
      </c>
      <c r="I66" s="11">
        <v>15605</v>
      </c>
      <c r="J66" s="11">
        <v>0</v>
      </c>
      <c r="K66" s="11">
        <f>F66-I66-J66</f>
        <v>0</v>
      </c>
    </row>
    <row r="67" spans="1:12" s="6" customFormat="1" ht="31.8" x14ac:dyDescent="0.3">
      <c r="A67" s="10" t="s">
        <v>187</v>
      </c>
      <c r="B67" s="10" t="s">
        <v>188</v>
      </c>
      <c r="C67" s="10" t="s">
        <v>189</v>
      </c>
      <c r="D67" s="11">
        <f>+D68</f>
        <v>25860</v>
      </c>
      <c r="E67" s="11">
        <f>+E68</f>
        <v>25860</v>
      </c>
      <c r="F67" s="11">
        <f>G67+H67</f>
        <v>25860</v>
      </c>
      <c r="G67" s="11">
        <f>+G68</f>
        <v>0</v>
      </c>
      <c r="H67" s="11">
        <f>+H68</f>
        <v>25860</v>
      </c>
      <c r="I67" s="11">
        <f>+I68</f>
        <v>25860</v>
      </c>
      <c r="J67" s="11">
        <f>+J68</f>
        <v>0</v>
      </c>
      <c r="K67" s="11">
        <f>F67-I67-J67</f>
        <v>0</v>
      </c>
    </row>
    <row r="68" spans="1:12" s="6" customFormat="1" ht="31.8" x14ac:dyDescent="0.3">
      <c r="A68" s="10" t="s">
        <v>190</v>
      </c>
      <c r="B68" s="10" t="s">
        <v>191</v>
      </c>
      <c r="C68" s="10" t="s">
        <v>192</v>
      </c>
      <c r="D68" s="11">
        <v>25860</v>
      </c>
      <c r="E68" s="11">
        <v>25860</v>
      </c>
      <c r="F68" s="11">
        <f>G68+H68</f>
        <v>25860</v>
      </c>
      <c r="G68" s="11">
        <v>0</v>
      </c>
      <c r="H68" s="11">
        <v>25860</v>
      </c>
      <c r="I68" s="11">
        <v>25860</v>
      </c>
      <c r="J68" s="11">
        <v>0</v>
      </c>
      <c r="K68" s="11">
        <f>F68-I68-J68</f>
        <v>0</v>
      </c>
    </row>
    <row r="69" spans="1:12" s="6" customFormat="1" x14ac:dyDescent="0.3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3">
      <c r="A70" s="13" t="s">
        <v>193</v>
      </c>
      <c r="B70" s="13"/>
      <c r="C70" s="13"/>
      <c r="D70" s="13"/>
      <c r="E70" s="13" t="s">
        <v>195</v>
      </c>
      <c r="F70" s="13"/>
      <c r="G70" s="13"/>
      <c r="H70" s="13"/>
      <c r="I70" s="13" t="s">
        <v>196</v>
      </c>
      <c r="J70" s="13"/>
      <c r="K70" s="13"/>
      <c r="L70" s="13"/>
    </row>
    <row r="71" spans="1:12" x14ac:dyDescent="0.3">
      <c r="A71" s="3" t="s">
        <v>194</v>
      </c>
      <c r="B71" s="3"/>
      <c r="C71" s="3"/>
      <c r="D71" s="3"/>
      <c r="E71" s="3"/>
      <c r="F71" s="3"/>
      <c r="G71" s="3"/>
      <c r="H71" s="3"/>
      <c r="I71" s="3" t="s">
        <v>197</v>
      </c>
      <c r="J71" s="3"/>
      <c r="K71" s="3"/>
      <c r="L71" s="3"/>
    </row>
    <row r="139" spans="1:20" x14ac:dyDescent="0.3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5C6A-7512-4B91-9CB3-CAA95CD63B98}">
  <dimension ref="A1:T13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198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199</v>
      </c>
      <c r="C11" s="10" t="s">
        <v>21</v>
      </c>
      <c r="D11" s="11">
        <f>D12+D58</f>
        <v>1224910</v>
      </c>
      <c r="E11" s="11">
        <f>E12+E58</f>
        <v>1224910</v>
      </c>
      <c r="F11" s="11">
        <f>G11+H11</f>
        <v>4025127</v>
      </c>
      <c r="G11" s="11">
        <f>G12+G58</f>
        <v>2383149</v>
      </c>
      <c r="H11" s="11">
        <f>H12+H58</f>
        <v>1641978</v>
      </c>
      <c r="I11" s="11">
        <f>I12+I58</f>
        <v>1224910</v>
      </c>
      <c r="J11" s="11">
        <f>J12+J58</f>
        <v>0</v>
      </c>
      <c r="K11" s="11">
        <f>F11-I11-J11</f>
        <v>2800217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D13+D45</f>
        <v>1181881</v>
      </c>
      <c r="E12" s="11">
        <f>E13+E45</f>
        <v>1181881</v>
      </c>
      <c r="F12" s="11">
        <f>G12+H12</f>
        <v>3982098</v>
      </c>
      <c r="G12" s="11">
        <f>G13+G45</f>
        <v>2383149</v>
      </c>
      <c r="H12" s="11">
        <f>H13+H45</f>
        <v>1598949</v>
      </c>
      <c r="I12" s="11">
        <f>I13+I45</f>
        <v>1181881</v>
      </c>
      <c r="J12" s="11">
        <f>J13+J45</f>
        <v>0</v>
      </c>
      <c r="K12" s="11">
        <f>F12-I12-J12</f>
        <v>2800217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D14+D23+D32+D42</f>
        <v>1139708</v>
      </c>
      <c r="E13" s="11">
        <f>E14+E23+E32+E42</f>
        <v>1139708</v>
      </c>
      <c r="F13" s="11">
        <f>G13+H13</f>
        <v>3077966</v>
      </c>
      <c r="G13" s="11">
        <f>G14+G23+G32+G42</f>
        <v>1504289</v>
      </c>
      <c r="H13" s="11">
        <f>H14+H23+H32+H42</f>
        <v>1573677</v>
      </c>
      <c r="I13" s="11">
        <f>I14+I23+I32+I42</f>
        <v>1139708</v>
      </c>
      <c r="J13" s="11">
        <f>J14+J23+J32+J42</f>
        <v>0</v>
      </c>
      <c r="K13" s="11">
        <f>F13-I13-J13</f>
        <v>1938258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+D15+D20</f>
        <v>279764</v>
      </c>
      <c r="E14" s="11">
        <f>+E15+E20</f>
        <v>279764</v>
      </c>
      <c r="F14" s="11">
        <f>G14+H14</f>
        <v>403354</v>
      </c>
      <c r="G14" s="11">
        <f>+G15+G20</f>
        <v>90151</v>
      </c>
      <c r="H14" s="11">
        <f>+H15+H20</f>
        <v>313203</v>
      </c>
      <c r="I14" s="11">
        <f>+I15+I20</f>
        <v>279764</v>
      </c>
      <c r="J14" s="11">
        <f>+J15+J20</f>
        <v>0</v>
      </c>
      <c r="K14" s="11">
        <f>F14-I14-J14</f>
        <v>123590</v>
      </c>
    </row>
    <row r="15" spans="1:11" s="6" customFormat="1" ht="21.6" x14ac:dyDescent="0.3">
      <c r="A15" s="10" t="s">
        <v>200</v>
      </c>
      <c r="B15" s="10" t="s">
        <v>35</v>
      </c>
      <c r="C15" s="10" t="s">
        <v>36</v>
      </c>
      <c r="D15" s="11">
        <f>D16+D18</f>
        <v>245804</v>
      </c>
      <c r="E15" s="11">
        <f>E16+E18</f>
        <v>245804</v>
      </c>
      <c r="F15" s="11">
        <f>G15+H15</f>
        <v>245804</v>
      </c>
      <c r="G15" s="11">
        <f>G16+G18</f>
        <v>0</v>
      </c>
      <c r="H15" s="11">
        <f>H16+H18</f>
        <v>245804</v>
      </c>
      <c r="I15" s="11">
        <f>I16+I18</f>
        <v>245804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1500</v>
      </c>
      <c r="E16" s="11">
        <f>+E17</f>
        <v>1500</v>
      </c>
      <c r="F16" s="11">
        <f>G16+H16</f>
        <v>1500</v>
      </c>
      <c r="G16" s="11">
        <f>+G17</f>
        <v>0</v>
      </c>
      <c r="H16" s="11">
        <f>+H17</f>
        <v>1500</v>
      </c>
      <c r="I16" s="11">
        <f>+I17</f>
        <v>1500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201</v>
      </c>
      <c r="B17" s="10" t="s">
        <v>41</v>
      </c>
      <c r="C17" s="10" t="s">
        <v>42</v>
      </c>
      <c r="D17" s="11">
        <v>1500</v>
      </c>
      <c r="E17" s="11">
        <v>1500</v>
      </c>
      <c r="F17" s="11">
        <f>G17+H17</f>
        <v>1500</v>
      </c>
      <c r="G17" s="11">
        <v>0</v>
      </c>
      <c r="H17" s="11">
        <v>1500</v>
      </c>
      <c r="I17" s="11">
        <v>1500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</f>
        <v>244304</v>
      </c>
      <c r="E18" s="11">
        <f>E19</f>
        <v>244304</v>
      </c>
      <c r="F18" s="11">
        <f>G18+H18</f>
        <v>244304</v>
      </c>
      <c r="G18" s="11">
        <f>G19</f>
        <v>0</v>
      </c>
      <c r="H18" s="11">
        <f>H19</f>
        <v>244304</v>
      </c>
      <c r="I18" s="11">
        <f>I19</f>
        <v>244304</v>
      </c>
      <c r="J18" s="11">
        <f>J19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244304</v>
      </c>
      <c r="E19" s="11">
        <v>244304</v>
      </c>
      <c r="F19" s="11">
        <f>G19+H19</f>
        <v>244304</v>
      </c>
      <c r="G19" s="11">
        <v>0</v>
      </c>
      <c r="H19" s="11">
        <v>244304</v>
      </c>
      <c r="I19" s="11">
        <v>244304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202</v>
      </c>
      <c r="B20" s="10" t="s">
        <v>50</v>
      </c>
      <c r="C20" s="10" t="s">
        <v>51</v>
      </c>
      <c r="D20" s="11">
        <f>D21</f>
        <v>33960</v>
      </c>
      <c r="E20" s="11">
        <f>E21</f>
        <v>33960</v>
      </c>
      <c r="F20" s="11">
        <f>G20+H20</f>
        <v>157550</v>
      </c>
      <c r="G20" s="11">
        <f>G21</f>
        <v>90151</v>
      </c>
      <c r="H20" s="11">
        <f>H21</f>
        <v>67399</v>
      </c>
      <c r="I20" s="11">
        <f>I21</f>
        <v>33960</v>
      </c>
      <c r="J20" s="11">
        <f>J21</f>
        <v>0</v>
      </c>
      <c r="K20" s="11">
        <f>F20-I20-J20</f>
        <v>123590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f>D22</f>
        <v>33960</v>
      </c>
      <c r="E21" s="11">
        <f>E22</f>
        <v>33960</v>
      </c>
      <c r="F21" s="11">
        <f>G21+H21</f>
        <v>157550</v>
      </c>
      <c r="G21" s="11">
        <f>G22</f>
        <v>90151</v>
      </c>
      <c r="H21" s="11">
        <f>H22</f>
        <v>67399</v>
      </c>
      <c r="I21" s="11">
        <f>I22</f>
        <v>33960</v>
      </c>
      <c r="J21" s="11">
        <f>J22</f>
        <v>0</v>
      </c>
      <c r="K21" s="11">
        <f>F21-I21-J21</f>
        <v>123590</v>
      </c>
    </row>
    <row r="22" spans="1:11" s="6" customFormat="1" x14ac:dyDescent="0.3">
      <c r="A22" s="10" t="s">
        <v>52</v>
      </c>
      <c r="B22" s="10" t="s">
        <v>56</v>
      </c>
      <c r="C22" s="10" t="s">
        <v>57</v>
      </c>
      <c r="D22" s="11">
        <v>33960</v>
      </c>
      <c r="E22" s="11">
        <v>33960</v>
      </c>
      <c r="F22" s="11">
        <f>G22+H22</f>
        <v>157550</v>
      </c>
      <c r="G22" s="11">
        <v>90151</v>
      </c>
      <c r="H22" s="11">
        <v>67399</v>
      </c>
      <c r="I22" s="11">
        <v>33960</v>
      </c>
      <c r="J22" s="11">
        <v>0</v>
      </c>
      <c r="K22" s="11">
        <f>F22-I22-J22</f>
        <v>123590</v>
      </c>
    </row>
    <row r="23" spans="1:11" s="6" customFormat="1" x14ac:dyDescent="0.3">
      <c r="A23" s="10" t="s">
        <v>55</v>
      </c>
      <c r="B23" s="10" t="s">
        <v>59</v>
      </c>
      <c r="C23" s="10" t="s">
        <v>60</v>
      </c>
      <c r="D23" s="11">
        <f>D24</f>
        <v>210789</v>
      </c>
      <c r="E23" s="11">
        <f>E24</f>
        <v>210789</v>
      </c>
      <c r="F23" s="11">
        <f>G23+H23</f>
        <v>1830595</v>
      </c>
      <c r="G23" s="11">
        <f>G24</f>
        <v>1310627</v>
      </c>
      <c r="H23" s="11">
        <f>H24</f>
        <v>519968</v>
      </c>
      <c r="I23" s="11">
        <f>I24</f>
        <v>210789</v>
      </c>
      <c r="J23" s="11">
        <f>J24</f>
        <v>0</v>
      </c>
      <c r="K23" s="11">
        <f>F23-I23-J23</f>
        <v>1619806</v>
      </c>
    </row>
    <row r="24" spans="1:11" s="6" customFormat="1" ht="21.6" x14ac:dyDescent="0.3">
      <c r="A24" s="10" t="s">
        <v>58</v>
      </c>
      <c r="B24" s="10" t="s">
        <v>62</v>
      </c>
      <c r="C24" s="10" t="s">
        <v>63</v>
      </c>
      <c r="D24" s="11">
        <f>D25+D28</f>
        <v>210789</v>
      </c>
      <c r="E24" s="11">
        <f>E25+E28</f>
        <v>210789</v>
      </c>
      <c r="F24" s="11">
        <f>G24+H24</f>
        <v>1830595</v>
      </c>
      <c r="G24" s="11">
        <f>G25+G28</f>
        <v>1310627</v>
      </c>
      <c r="H24" s="11">
        <f>H25+H28</f>
        <v>519968</v>
      </c>
      <c r="I24" s="11">
        <f>I25+I28</f>
        <v>210789</v>
      </c>
      <c r="J24" s="11">
        <f>J25+J28</f>
        <v>0</v>
      </c>
      <c r="K24" s="11">
        <f>F24-I24-J24</f>
        <v>1619806</v>
      </c>
    </row>
    <row r="25" spans="1:11" s="6" customFormat="1" ht="21.6" x14ac:dyDescent="0.3">
      <c r="A25" s="10" t="s">
        <v>61</v>
      </c>
      <c r="B25" s="10" t="s">
        <v>65</v>
      </c>
      <c r="C25" s="10" t="s">
        <v>66</v>
      </c>
      <c r="D25" s="11">
        <f>D26+D27</f>
        <v>47641</v>
      </c>
      <c r="E25" s="11">
        <f>E26+E27</f>
        <v>47641</v>
      </c>
      <c r="F25" s="11">
        <f>G25+H25</f>
        <v>279557</v>
      </c>
      <c r="G25" s="11">
        <f>G26+G27</f>
        <v>143158</v>
      </c>
      <c r="H25" s="11">
        <f>H26+H27</f>
        <v>136399</v>
      </c>
      <c r="I25" s="11">
        <f>I26+I27</f>
        <v>47641</v>
      </c>
      <c r="J25" s="11">
        <f>J26+J27</f>
        <v>0</v>
      </c>
      <c r="K25" s="11">
        <f>F25-I25-J25</f>
        <v>231916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21447</v>
      </c>
      <c r="E26" s="11">
        <v>21447</v>
      </c>
      <c r="F26" s="11">
        <f>G26+H26</f>
        <v>125331</v>
      </c>
      <c r="G26" s="11">
        <v>79083</v>
      </c>
      <c r="H26" s="11">
        <v>46248</v>
      </c>
      <c r="I26" s="11">
        <v>21447</v>
      </c>
      <c r="J26" s="11">
        <v>0</v>
      </c>
      <c r="K26" s="11">
        <f>F26-I26-J26</f>
        <v>103884</v>
      </c>
    </row>
    <row r="27" spans="1:11" s="6" customFormat="1" x14ac:dyDescent="0.3">
      <c r="A27" s="10" t="s">
        <v>67</v>
      </c>
      <c r="B27" s="10" t="s">
        <v>71</v>
      </c>
      <c r="C27" s="10" t="s">
        <v>72</v>
      </c>
      <c r="D27" s="11">
        <v>26194</v>
      </c>
      <c r="E27" s="11">
        <v>26194</v>
      </c>
      <c r="F27" s="11">
        <f>G27+H27</f>
        <v>154226</v>
      </c>
      <c r="G27" s="11">
        <v>64075</v>
      </c>
      <c r="H27" s="11">
        <v>90151</v>
      </c>
      <c r="I27" s="11">
        <v>26194</v>
      </c>
      <c r="J27" s="11">
        <v>0</v>
      </c>
      <c r="K27" s="11">
        <f>F27-I27-J27</f>
        <v>128032</v>
      </c>
    </row>
    <row r="28" spans="1:11" s="6" customFormat="1" ht="21.6" x14ac:dyDescent="0.3">
      <c r="A28" s="10" t="s">
        <v>70</v>
      </c>
      <c r="B28" s="10" t="s">
        <v>74</v>
      </c>
      <c r="C28" s="10" t="s">
        <v>75</v>
      </c>
      <c r="D28" s="11">
        <f>D29+D30+D31</f>
        <v>163148</v>
      </c>
      <c r="E28" s="11">
        <f>E29+E30+E31</f>
        <v>163148</v>
      </c>
      <c r="F28" s="11">
        <f>G28+H28</f>
        <v>1551038</v>
      </c>
      <c r="G28" s="11">
        <f>G29+G30+G31</f>
        <v>1167469</v>
      </c>
      <c r="H28" s="11">
        <f>H29+H30+H31</f>
        <v>383569</v>
      </c>
      <c r="I28" s="11">
        <f>I29+I30+I31</f>
        <v>163148</v>
      </c>
      <c r="J28" s="11">
        <f>J29+J30+J31</f>
        <v>0</v>
      </c>
      <c r="K28" s="11">
        <f>F28-I28-J28</f>
        <v>1387890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51588</v>
      </c>
      <c r="E29" s="11">
        <v>51588</v>
      </c>
      <c r="F29" s="11">
        <f>G29+H29</f>
        <v>386058</v>
      </c>
      <c r="G29" s="11">
        <v>268175</v>
      </c>
      <c r="H29" s="11">
        <v>117883</v>
      </c>
      <c r="I29" s="11">
        <v>51588</v>
      </c>
      <c r="J29" s="11">
        <v>0</v>
      </c>
      <c r="K29" s="11">
        <f>F29-I29-J29</f>
        <v>334470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6303</v>
      </c>
      <c r="E30" s="11">
        <v>6303</v>
      </c>
      <c r="F30" s="11">
        <f>G30+H30</f>
        <v>60025</v>
      </c>
      <c r="G30" s="11">
        <v>43861</v>
      </c>
      <c r="H30" s="11">
        <v>16164</v>
      </c>
      <c r="I30" s="11">
        <v>6303</v>
      </c>
      <c r="J30" s="11">
        <v>0</v>
      </c>
      <c r="K30" s="11">
        <f>F30-I30-J30</f>
        <v>53722</v>
      </c>
    </row>
    <row r="31" spans="1:11" s="6" customFormat="1" x14ac:dyDescent="0.3">
      <c r="A31" s="10" t="s">
        <v>79</v>
      </c>
      <c r="B31" s="10" t="s">
        <v>83</v>
      </c>
      <c r="C31" s="10" t="s">
        <v>84</v>
      </c>
      <c r="D31" s="11">
        <v>105257</v>
      </c>
      <c r="E31" s="11">
        <v>105257</v>
      </c>
      <c r="F31" s="11">
        <f>G31+H31</f>
        <v>1104955</v>
      </c>
      <c r="G31" s="11">
        <v>855433</v>
      </c>
      <c r="H31" s="11">
        <v>249522</v>
      </c>
      <c r="I31" s="11">
        <v>105257</v>
      </c>
      <c r="J31" s="11">
        <v>0</v>
      </c>
      <c r="K31" s="11">
        <f>F31-I31-J31</f>
        <v>999698</v>
      </c>
    </row>
    <row r="32" spans="1:11" s="6" customFormat="1" ht="21.6" x14ac:dyDescent="0.3">
      <c r="A32" s="10" t="s">
        <v>203</v>
      </c>
      <c r="B32" s="10" t="s">
        <v>86</v>
      </c>
      <c r="C32" s="10" t="s">
        <v>87</v>
      </c>
      <c r="D32" s="11">
        <f>D33+D36</f>
        <v>649137</v>
      </c>
      <c r="E32" s="11">
        <f>E33+E36</f>
        <v>649137</v>
      </c>
      <c r="F32" s="11">
        <f>G32+H32</f>
        <v>843999</v>
      </c>
      <c r="G32" s="11">
        <f>G33+G36</f>
        <v>103511</v>
      </c>
      <c r="H32" s="11">
        <f>H33+H36</f>
        <v>740488</v>
      </c>
      <c r="I32" s="11">
        <f>I33+I36</f>
        <v>649137</v>
      </c>
      <c r="J32" s="11">
        <f>J33+J36</f>
        <v>0</v>
      </c>
      <c r="K32" s="11">
        <f>F32-I32-J32</f>
        <v>194862</v>
      </c>
    </row>
    <row r="33" spans="1:11" s="6" customFormat="1" ht="21.6" x14ac:dyDescent="0.3">
      <c r="A33" s="10" t="s">
        <v>85</v>
      </c>
      <c r="B33" s="10" t="s">
        <v>89</v>
      </c>
      <c r="C33" s="10" t="s">
        <v>90</v>
      </c>
      <c r="D33" s="11">
        <f>+D34+D35</f>
        <v>570000</v>
      </c>
      <c r="E33" s="11">
        <f>+E34+E35</f>
        <v>570000</v>
      </c>
      <c r="F33" s="11">
        <f>G33+H33</f>
        <v>570000</v>
      </c>
      <c r="G33" s="11">
        <f>+G34+G35</f>
        <v>0</v>
      </c>
      <c r="H33" s="11">
        <f>+H34+H35</f>
        <v>570000</v>
      </c>
      <c r="I33" s="11">
        <f>+I34+I35</f>
        <v>570000</v>
      </c>
      <c r="J33" s="11">
        <f>+J34+J35</f>
        <v>0</v>
      </c>
      <c r="K33" s="11">
        <f>F33-I33-J33</f>
        <v>0</v>
      </c>
    </row>
    <row r="34" spans="1:11" s="6" customFormat="1" ht="42" x14ac:dyDescent="0.3">
      <c r="A34" s="10" t="s">
        <v>204</v>
      </c>
      <c r="B34" s="10" t="s">
        <v>92</v>
      </c>
      <c r="C34" s="10" t="s">
        <v>93</v>
      </c>
      <c r="D34" s="11">
        <v>198000</v>
      </c>
      <c r="E34" s="11">
        <v>198000</v>
      </c>
      <c r="F34" s="11">
        <f>G34+H34</f>
        <v>198000</v>
      </c>
      <c r="G34" s="11">
        <v>0</v>
      </c>
      <c r="H34" s="11">
        <v>198000</v>
      </c>
      <c r="I34" s="11">
        <v>198000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205</v>
      </c>
      <c r="B35" s="10" t="s">
        <v>95</v>
      </c>
      <c r="C35" s="10" t="s">
        <v>96</v>
      </c>
      <c r="D35" s="11">
        <v>372000</v>
      </c>
      <c r="E35" s="11">
        <v>372000</v>
      </c>
      <c r="F35" s="11">
        <f>G35+H35</f>
        <v>372000</v>
      </c>
      <c r="G35" s="11">
        <v>0</v>
      </c>
      <c r="H35" s="11">
        <v>372000</v>
      </c>
      <c r="I35" s="11">
        <v>372000</v>
      </c>
      <c r="J35" s="11">
        <v>0</v>
      </c>
      <c r="K35" s="11">
        <f>F35-I35-J35</f>
        <v>0</v>
      </c>
    </row>
    <row r="36" spans="1:11" s="6" customFormat="1" ht="31.8" x14ac:dyDescent="0.3">
      <c r="A36" s="10" t="s">
        <v>206</v>
      </c>
      <c r="B36" s="10" t="s">
        <v>98</v>
      </c>
      <c r="C36" s="10" t="s">
        <v>99</v>
      </c>
      <c r="D36" s="11">
        <f>D37+D40+D41</f>
        <v>79137</v>
      </c>
      <c r="E36" s="11">
        <f>E37+E40+E41</f>
        <v>79137</v>
      </c>
      <c r="F36" s="11">
        <f>G36+H36</f>
        <v>273999</v>
      </c>
      <c r="G36" s="11">
        <f>G37+G40+G41</f>
        <v>103511</v>
      </c>
      <c r="H36" s="11">
        <f>H37+H40+H41</f>
        <v>170488</v>
      </c>
      <c r="I36" s="11">
        <f>I37+I40+I41</f>
        <v>79137</v>
      </c>
      <c r="J36" s="11">
        <f>J37+J40+J41</f>
        <v>0</v>
      </c>
      <c r="K36" s="11">
        <f>F36-I36-J36</f>
        <v>194862</v>
      </c>
    </row>
    <row r="37" spans="1:11" s="6" customFormat="1" ht="21.6" x14ac:dyDescent="0.3">
      <c r="A37" s="10" t="s">
        <v>207</v>
      </c>
      <c r="B37" s="10" t="s">
        <v>101</v>
      </c>
      <c r="C37" s="10" t="s">
        <v>102</v>
      </c>
      <c r="D37" s="11">
        <f>D38+D39</f>
        <v>78479</v>
      </c>
      <c r="E37" s="11">
        <f>E38+E39</f>
        <v>78479</v>
      </c>
      <c r="F37" s="11">
        <f>G37+H37</f>
        <v>273341</v>
      </c>
      <c r="G37" s="11">
        <f>G38+G39</f>
        <v>103511</v>
      </c>
      <c r="H37" s="11">
        <f>H38+H39</f>
        <v>169830</v>
      </c>
      <c r="I37" s="11">
        <f>I38+I39</f>
        <v>78479</v>
      </c>
      <c r="J37" s="11">
        <f>J38+J39</f>
        <v>0</v>
      </c>
      <c r="K37" s="11">
        <f>F37-I37-J37</f>
        <v>194862</v>
      </c>
    </row>
    <row r="38" spans="1:11" s="6" customFormat="1" ht="21.6" x14ac:dyDescent="0.3">
      <c r="A38" s="10" t="s">
        <v>97</v>
      </c>
      <c r="B38" s="10" t="s">
        <v>104</v>
      </c>
      <c r="C38" s="10" t="s">
        <v>105</v>
      </c>
      <c r="D38" s="11">
        <v>37124</v>
      </c>
      <c r="E38" s="11">
        <v>37124</v>
      </c>
      <c r="F38" s="11">
        <f>G38+H38</f>
        <v>207005</v>
      </c>
      <c r="G38" s="11">
        <v>92168</v>
      </c>
      <c r="H38" s="11">
        <v>114837</v>
      </c>
      <c r="I38" s="11">
        <v>37124</v>
      </c>
      <c r="J38" s="11">
        <v>0</v>
      </c>
      <c r="K38" s="11">
        <f>F38-I38-J38</f>
        <v>169881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41355</v>
      </c>
      <c r="E39" s="11">
        <v>41355</v>
      </c>
      <c r="F39" s="11">
        <f>G39+H39</f>
        <v>66336</v>
      </c>
      <c r="G39" s="11">
        <v>11343</v>
      </c>
      <c r="H39" s="11">
        <v>54993</v>
      </c>
      <c r="I39" s="11">
        <v>41355</v>
      </c>
      <c r="J39" s="11">
        <v>0</v>
      </c>
      <c r="K39" s="11">
        <f>F39-I39-J39</f>
        <v>24981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14</v>
      </c>
      <c r="E40" s="11">
        <v>14</v>
      </c>
      <c r="F40" s="11">
        <f>G40+H40</f>
        <v>14</v>
      </c>
      <c r="G40" s="11">
        <v>0</v>
      </c>
      <c r="H40" s="11">
        <v>14</v>
      </c>
      <c r="I40" s="11">
        <v>14</v>
      </c>
      <c r="J40" s="11">
        <v>0</v>
      </c>
      <c r="K40" s="11">
        <f>F40-I40-J40</f>
        <v>0</v>
      </c>
    </row>
    <row r="41" spans="1:11" s="6" customFormat="1" ht="21.6" x14ac:dyDescent="0.3">
      <c r="A41" s="10" t="s">
        <v>106</v>
      </c>
      <c r="B41" s="10" t="s">
        <v>113</v>
      </c>
      <c r="C41" s="10" t="s">
        <v>114</v>
      </c>
      <c r="D41" s="11">
        <v>644</v>
      </c>
      <c r="E41" s="11">
        <v>644</v>
      </c>
      <c r="F41" s="11">
        <f>G41+H41</f>
        <v>644</v>
      </c>
      <c r="G41" s="11">
        <v>0</v>
      </c>
      <c r="H41" s="11">
        <v>644</v>
      </c>
      <c r="I41" s="11">
        <v>644</v>
      </c>
      <c r="J41" s="11">
        <v>0</v>
      </c>
      <c r="K41" s="11">
        <f>F41-I41-J41</f>
        <v>0</v>
      </c>
    </row>
    <row r="42" spans="1:11" s="6" customFormat="1" x14ac:dyDescent="0.3">
      <c r="A42" s="10" t="s">
        <v>109</v>
      </c>
      <c r="B42" s="10" t="s">
        <v>116</v>
      </c>
      <c r="C42" s="10" t="s">
        <v>117</v>
      </c>
      <c r="D42" s="11">
        <f>D43</f>
        <v>18</v>
      </c>
      <c r="E42" s="11">
        <f>E43</f>
        <v>18</v>
      </c>
      <c r="F42" s="11">
        <f>G42+H42</f>
        <v>18</v>
      </c>
      <c r="G42" s="11">
        <f>G43</f>
        <v>0</v>
      </c>
      <c r="H42" s="11">
        <f>H43</f>
        <v>18</v>
      </c>
      <c r="I42" s="11">
        <f>I43</f>
        <v>18</v>
      </c>
      <c r="J42" s="11">
        <f>J43</f>
        <v>0</v>
      </c>
      <c r="K42" s="11">
        <f>F42-I42-J42</f>
        <v>0</v>
      </c>
    </row>
    <row r="43" spans="1:11" s="6" customFormat="1" x14ac:dyDescent="0.3">
      <c r="A43" s="10" t="s">
        <v>112</v>
      </c>
      <c r="B43" s="10" t="s">
        <v>119</v>
      </c>
      <c r="C43" s="10" t="s">
        <v>120</v>
      </c>
      <c r="D43" s="11">
        <f>D44</f>
        <v>18</v>
      </c>
      <c r="E43" s="11">
        <f>E44</f>
        <v>18</v>
      </c>
      <c r="F43" s="11">
        <f>G43+H43</f>
        <v>18</v>
      </c>
      <c r="G43" s="11">
        <f>G44</f>
        <v>0</v>
      </c>
      <c r="H43" s="11">
        <f>H44</f>
        <v>18</v>
      </c>
      <c r="I43" s="11">
        <f>I44</f>
        <v>18</v>
      </c>
      <c r="J43" s="11">
        <f>J44</f>
        <v>0</v>
      </c>
      <c r="K43" s="11">
        <f>F43-I43-J43</f>
        <v>0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v>18</v>
      </c>
      <c r="E44" s="11">
        <v>18</v>
      </c>
      <c r="F44" s="11">
        <f>G44+H44</f>
        <v>18</v>
      </c>
      <c r="G44" s="11">
        <v>0</v>
      </c>
      <c r="H44" s="11">
        <v>18</v>
      </c>
      <c r="I44" s="11">
        <v>18</v>
      </c>
      <c r="J44" s="11">
        <v>0</v>
      </c>
      <c r="K44" s="11">
        <f>F44-I44-J44</f>
        <v>0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D46+D50</f>
        <v>42173</v>
      </c>
      <c r="E45" s="11">
        <f>E46+E50</f>
        <v>42173</v>
      </c>
      <c r="F45" s="11">
        <f>G45+H45</f>
        <v>904132</v>
      </c>
      <c r="G45" s="11">
        <f>G46+G50</f>
        <v>878860</v>
      </c>
      <c r="H45" s="11">
        <f>H46+H50</f>
        <v>25272</v>
      </c>
      <c r="I45" s="11">
        <f>I46+I50</f>
        <v>42173</v>
      </c>
      <c r="J45" s="11">
        <f>J46+J50</f>
        <v>0</v>
      </c>
      <c r="K45" s="11">
        <f>F45-I45-J45</f>
        <v>861959</v>
      </c>
    </row>
    <row r="46" spans="1:11" s="6" customFormat="1" x14ac:dyDescent="0.3">
      <c r="A46" s="10" t="s">
        <v>121</v>
      </c>
      <c r="B46" s="10" t="s">
        <v>128</v>
      </c>
      <c r="C46" s="10" t="s">
        <v>129</v>
      </c>
      <c r="D46" s="11">
        <f>D47</f>
        <v>3047</v>
      </c>
      <c r="E46" s="11">
        <f>E47</f>
        <v>3047</v>
      </c>
      <c r="F46" s="11">
        <f>G46+H46</f>
        <v>3047</v>
      </c>
      <c r="G46" s="11">
        <f>G47</f>
        <v>0</v>
      </c>
      <c r="H46" s="11">
        <f>H47</f>
        <v>3047</v>
      </c>
      <c r="I46" s="11">
        <f>I47</f>
        <v>3047</v>
      </c>
      <c r="J46" s="11">
        <f>J47</f>
        <v>0</v>
      </c>
      <c r="K46" s="11">
        <f>F46-I46-J46</f>
        <v>0</v>
      </c>
    </row>
    <row r="47" spans="1:11" s="6" customFormat="1" ht="21.6" x14ac:dyDescent="0.3">
      <c r="A47" s="10" t="s">
        <v>124</v>
      </c>
      <c r="B47" s="10" t="s">
        <v>131</v>
      </c>
      <c r="C47" s="10" t="s">
        <v>132</v>
      </c>
      <c r="D47" s="11">
        <f>+D48</f>
        <v>3047</v>
      </c>
      <c r="E47" s="11">
        <f>+E48</f>
        <v>3047</v>
      </c>
      <c r="F47" s="11">
        <f>G47+H47</f>
        <v>3047</v>
      </c>
      <c r="G47" s="11">
        <f>+G48</f>
        <v>0</v>
      </c>
      <c r="H47" s="11">
        <f>+H48</f>
        <v>3047</v>
      </c>
      <c r="I47" s="11">
        <f>+I48</f>
        <v>3047</v>
      </c>
      <c r="J47" s="11">
        <f>+J48</f>
        <v>0</v>
      </c>
      <c r="K47" s="11">
        <f>F47-I47-J47</f>
        <v>0</v>
      </c>
    </row>
    <row r="48" spans="1:11" s="6" customFormat="1" x14ac:dyDescent="0.3">
      <c r="A48" s="10" t="s">
        <v>208</v>
      </c>
      <c r="B48" s="10" t="s">
        <v>134</v>
      </c>
      <c r="C48" s="10" t="s">
        <v>135</v>
      </c>
      <c r="D48" s="11">
        <f>D49</f>
        <v>3047</v>
      </c>
      <c r="E48" s="11">
        <f>E49</f>
        <v>3047</v>
      </c>
      <c r="F48" s="11">
        <f>G48+H48</f>
        <v>3047</v>
      </c>
      <c r="G48" s="11">
        <f>G49</f>
        <v>0</v>
      </c>
      <c r="H48" s="11">
        <f>H49</f>
        <v>3047</v>
      </c>
      <c r="I48" s="11">
        <f>I49</f>
        <v>3047</v>
      </c>
      <c r="J48" s="11">
        <f>J49</f>
        <v>0</v>
      </c>
      <c r="K48" s="11">
        <f>F48-I48-J48</f>
        <v>0</v>
      </c>
    </row>
    <row r="49" spans="1:11" s="6" customFormat="1" ht="21.6" x14ac:dyDescent="0.3">
      <c r="A49" s="10" t="s">
        <v>209</v>
      </c>
      <c r="B49" s="10" t="s">
        <v>137</v>
      </c>
      <c r="C49" s="10" t="s">
        <v>138</v>
      </c>
      <c r="D49" s="11">
        <v>3047</v>
      </c>
      <c r="E49" s="11">
        <v>3047</v>
      </c>
      <c r="F49" s="11">
        <f>G49+H49</f>
        <v>3047</v>
      </c>
      <c r="G49" s="11">
        <v>0</v>
      </c>
      <c r="H49" s="11">
        <v>3047</v>
      </c>
      <c r="I49" s="11">
        <v>3047</v>
      </c>
      <c r="J49" s="11">
        <v>0</v>
      </c>
      <c r="K49" s="11">
        <f>F49-I49-J49</f>
        <v>0</v>
      </c>
    </row>
    <row r="50" spans="1:11" s="6" customFormat="1" ht="21.6" x14ac:dyDescent="0.3">
      <c r="A50" s="10" t="s">
        <v>210</v>
      </c>
      <c r="B50" s="10" t="s">
        <v>140</v>
      </c>
      <c r="C50" s="10" t="s">
        <v>141</v>
      </c>
      <c r="D50" s="11">
        <f>D51+D53+D56</f>
        <v>39126</v>
      </c>
      <c r="E50" s="11">
        <f>E51+E53+E56</f>
        <v>39126</v>
      </c>
      <c r="F50" s="11">
        <f>G50+H50</f>
        <v>901085</v>
      </c>
      <c r="G50" s="11">
        <f>G51+G53+G56</f>
        <v>878860</v>
      </c>
      <c r="H50" s="11">
        <f>H51+H53+H56</f>
        <v>22225</v>
      </c>
      <c r="I50" s="11">
        <f>I51+I53+I56</f>
        <v>39126</v>
      </c>
      <c r="J50" s="11">
        <f>J51+J53+J56</f>
        <v>0</v>
      </c>
      <c r="K50" s="11">
        <f>F50-I50-J50</f>
        <v>861959</v>
      </c>
    </row>
    <row r="51" spans="1:11" s="6" customFormat="1" ht="31.8" x14ac:dyDescent="0.3">
      <c r="A51" s="10" t="s">
        <v>211</v>
      </c>
      <c r="B51" s="10" t="s">
        <v>143</v>
      </c>
      <c r="C51" s="10" t="s">
        <v>144</v>
      </c>
      <c r="D51" s="11">
        <f>+D52</f>
        <v>183</v>
      </c>
      <c r="E51" s="11">
        <f>+E52</f>
        <v>183</v>
      </c>
      <c r="F51" s="11">
        <f>G51+H51</f>
        <v>183</v>
      </c>
      <c r="G51" s="11">
        <f>+G52</f>
        <v>0</v>
      </c>
      <c r="H51" s="11">
        <f>+H52</f>
        <v>183</v>
      </c>
      <c r="I51" s="11">
        <f>+I52</f>
        <v>183</v>
      </c>
      <c r="J51" s="11">
        <f>+J52</f>
        <v>0</v>
      </c>
      <c r="K51" s="11">
        <f>F51-I51-J51</f>
        <v>0</v>
      </c>
    </row>
    <row r="52" spans="1:11" s="6" customFormat="1" ht="21.6" x14ac:dyDescent="0.3">
      <c r="A52" s="10" t="s">
        <v>212</v>
      </c>
      <c r="B52" s="10" t="s">
        <v>146</v>
      </c>
      <c r="C52" s="10" t="s">
        <v>147</v>
      </c>
      <c r="D52" s="11">
        <v>183</v>
      </c>
      <c r="E52" s="11">
        <v>183</v>
      </c>
      <c r="F52" s="11">
        <f>G52+H52</f>
        <v>183</v>
      </c>
      <c r="G52" s="11">
        <v>0</v>
      </c>
      <c r="H52" s="11">
        <v>183</v>
      </c>
      <c r="I52" s="11">
        <v>183</v>
      </c>
      <c r="J52" s="11">
        <v>0</v>
      </c>
      <c r="K52" s="11">
        <f>F52-I52-J52</f>
        <v>0</v>
      </c>
    </row>
    <row r="53" spans="1:11" s="6" customFormat="1" ht="21.6" x14ac:dyDescent="0.3">
      <c r="A53" s="10" t="s">
        <v>213</v>
      </c>
      <c r="B53" s="10" t="s">
        <v>149</v>
      </c>
      <c r="C53" s="10" t="s">
        <v>150</v>
      </c>
      <c r="D53" s="11">
        <f>D54</f>
        <v>38943</v>
      </c>
      <c r="E53" s="11">
        <f>E54</f>
        <v>38943</v>
      </c>
      <c r="F53" s="11">
        <f>G53+H53</f>
        <v>900902</v>
      </c>
      <c r="G53" s="11">
        <f>G54</f>
        <v>874484</v>
      </c>
      <c r="H53" s="11">
        <f>H54</f>
        <v>26418</v>
      </c>
      <c r="I53" s="11">
        <f>I54</f>
        <v>38943</v>
      </c>
      <c r="J53" s="11">
        <f>J54</f>
        <v>0</v>
      </c>
      <c r="K53" s="11">
        <f>F53-I53-J53</f>
        <v>861959</v>
      </c>
    </row>
    <row r="54" spans="1:11" s="6" customFormat="1" ht="21.6" x14ac:dyDescent="0.3">
      <c r="A54" s="10" t="s">
        <v>214</v>
      </c>
      <c r="B54" s="10" t="s">
        <v>152</v>
      </c>
      <c r="C54" s="10" t="s">
        <v>153</v>
      </c>
      <c r="D54" s="11">
        <f>D55</f>
        <v>38943</v>
      </c>
      <c r="E54" s="11">
        <f>E55</f>
        <v>38943</v>
      </c>
      <c r="F54" s="11">
        <f>G54+H54</f>
        <v>900902</v>
      </c>
      <c r="G54" s="11">
        <f>G55</f>
        <v>874484</v>
      </c>
      <c r="H54" s="11">
        <f>H55</f>
        <v>26418</v>
      </c>
      <c r="I54" s="11">
        <f>I55</f>
        <v>38943</v>
      </c>
      <c r="J54" s="11">
        <f>J55</f>
        <v>0</v>
      </c>
      <c r="K54" s="11">
        <f>F54-I54-J54</f>
        <v>861959</v>
      </c>
    </row>
    <row r="55" spans="1:11" s="6" customFormat="1" ht="21.6" x14ac:dyDescent="0.3">
      <c r="A55" s="10" t="s">
        <v>148</v>
      </c>
      <c r="B55" s="10" t="s">
        <v>155</v>
      </c>
      <c r="C55" s="10" t="s">
        <v>156</v>
      </c>
      <c r="D55" s="11">
        <v>38943</v>
      </c>
      <c r="E55" s="11">
        <v>38943</v>
      </c>
      <c r="F55" s="11">
        <f>G55+H55</f>
        <v>900902</v>
      </c>
      <c r="G55" s="11">
        <v>874484</v>
      </c>
      <c r="H55" s="11">
        <v>26418</v>
      </c>
      <c r="I55" s="11">
        <v>38943</v>
      </c>
      <c r="J55" s="11">
        <v>0</v>
      </c>
      <c r="K55" s="11">
        <f>F55-I55-J55</f>
        <v>861959</v>
      </c>
    </row>
    <row r="56" spans="1:11" s="6" customFormat="1" ht="31.8" x14ac:dyDescent="0.3">
      <c r="A56" s="10" t="s">
        <v>215</v>
      </c>
      <c r="B56" s="10" t="s">
        <v>158</v>
      </c>
      <c r="C56" s="10" t="s">
        <v>159</v>
      </c>
      <c r="D56" s="11">
        <f>+D57</f>
        <v>0</v>
      </c>
      <c r="E56" s="11">
        <f>+E57</f>
        <v>0</v>
      </c>
      <c r="F56" s="11">
        <f>G56+H56</f>
        <v>0</v>
      </c>
      <c r="G56" s="11">
        <f>+G57</f>
        <v>4376</v>
      </c>
      <c r="H56" s="11">
        <f>+H57</f>
        <v>-4376</v>
      </c>
      <c r="I56" s="11">
        <f>+I57</f>
        <v>0</v>
      </c>
      <c r="J56" s="11">
        <f>+J57</f>
        <v>0</v>
      </c>
      <c r="K56" s="11">
        <f>F56-I56-J56</f>
        <v>0</v>
      </c>
    </row>
    <row r="57" spans="1:11" s="6" customFormat="1" x14ac:dyDescent="0.3">
      <c r="A57" s="10" t="s">
        <v>216</v>
      </c>
      <c r="B57" s="10" t="s">
        <v>161</v>
      </c>
      <c r="C57" s="10" t="s">
        <v>162</v>
      </c>
      <c r="D57" s="11">
        <v>0</v>
      </c>
      <c r="E57" s="11">
        <v>0</v>
      </c>
      <c r="F57" s="11">
        <f>G57+H57</f>
        <v>0</v>
      </c>
      <c r="G57" s="11">
        <v>4376</v>
      </c>
      <c r="H57" s="11">
        <v>-4376</v>
      </c>
      <c r="I57" s="11">
        <v>0</v>
      </c>
      <c r="J57" s="11">
        <v>0</v>
      </c>
      <c r="K57" s="11">
        <f>F57-I57-J57</f>
        <v>0</v>
      </c>
    </row>
    <row r="58" spans="1:11" s="6" customFormat="1" x14ac:dyDescent="0.3">
      <c r="A58" s="10" t="s">
        <v>217</v>
      </c>
      <c r="B58" s="10" t="s">
        <v>173</v>
      </c>
      <c r="C58" s="10" t="s">
        <v>174</v>
      </c>
      <c r="D58" s="11">
        <f>D59</f>
        <v>43029</v>
      </c>
      <c r="E58" s="11">
        <f>E59</f>
        <v>43029</v>
      </c>
      <c r="F58" s="11">
        <f>G58+H58</f>
        <v>43029</v>
      </c>
      <c r="G58" s="11">
        <f>G59</f>
        <v>0</v>
      </c>
      <c r="H58" s="11">
        <f>H59</f>
        <v>43029</v>
      </c>
      <c r="I58" s="11">
        <f>I59</f>
        <v>43029</v>
      </c>
      <c r="J58" s="11">
        <f>J59</f>
        <v>0</v>
      </c>
      <c r="K58" s="11">
        <f>F58-I58-J58</f>
        <v>0</v>
      </c>
    </row>
    <row r="59" spans="1:11" s="6" customFormat="1" ht="21.6" x14ac:dyDescent="0.3">
      <c r="A59" s="10" t="s">
        <v>218</v>
      </c>
      <c r="B59" s="10" t="s">
        <v>176</v>
      </c>
      <c r="C59" s="10" t="s">
        <v>177</v>
      </c>
      <c r="D59" s="11">
        <f>D60+D63</f>
        <v>43029</v>
      </c>
      <c r="E59" s="11">
        <f>E60+E63</f>
        <v>43029</v>
      </c>
      <c r="F59" s="11">
        <f>G59+H59</f>
        <v>43029</v>
      </c>
      <c r="G59" s="11">
        <f>G60+G63</f>
        <v>0</v>
      </c>
      <c r="H59" s="11">
        <f>H60+H63</f>
        <v>43029</v>
      </c>
      <c r="I59" s="11">
        <f>I60+I63</f>
        <v>43029</v>
      </c>
      <c r="J59" s="11">
        <f>J60+J63</f>
        <v>0</v>
      </c>
      <c r="K59" s="11">
        <f>F59-I59-J59</f>
        <v>0</v>
      </c>
    </row>
    <row r="60" spans="1:11" s="6" customFormat="1" ht="62.4" x14ac:dyDescent="0.3">
      <c r="A60" s="10" t="s">
        <v>219</v>
      </c>
      <c r="B60" s="10" t="s">
        <v>179</v>
      </c>
      <c r="C60" s="10" t="s">
        <v>180</v>
      </c>
      <c r="D60" s="11">
        <f>+D61+D62</f>
        <v>17169</v>
      </c>
      <c r="E60" s="11">
        <f>+E61+E62</f>
        <v>17169</v>
      </c>
      <c r="F60" s="11">
        <f>G60+H60</f>
        <v>17169</v>
      </c>
      <c r="G60" s="11">
        <f>+G61+G62</f>
        <v>0</v>
      </c>
      <c r="H60" s="11">
        <f>+H61+H62</f>
        <v>17169</v>
      </c>
      <c r="I60" s="11">
        <f>+I61+I62</f>
        <v>17169</v>
      </c>
      <c r="J60" s="11">
        <f>+J61+J62</f>
        <v>0</v>
      </c>
      <c r="K60" s="11">
        <f>F60-I60-J60</f>
        <v>0</v>
      </c>
    </row>
    <row r="61" spans="1:11" s="6" customFormat="1" ht="21.6" x14ac:dyDescent="0.3">
      <c r="A61" s="10" t="s">
        <v>166</v>
      </c>
      <c r="B61" s="10" t="s">
        <v>182</v>
      </c>
      <c r="C61" s="10" t="s">
        <v>183</v>
      </c>
      <c r="D61" s="11">
        <v>1564</v>
      </c>
      <c r="E61" s="11">
        <v>1564</v>
      </c>
      <c r="F61" s="11">
        <f>G61+H61</f>
        <v>1564</v>
      </c>
      <c r="G61" s="11">
        <v>0</v>
      </c>
      <c r="H61" s="11">
        <v>1564</v>
      </c>
      <c r="I61" s="11">
        <v>1564</v>
      </c>
      <c r="J61" s="11">
        <v>0</v>
      </c>
      <c r="K61" s="11">
        <f>F61-I61-J61</f>
        <v>0</v>
      </c>
    </row>
    <row r="62" spans="1:11" s="6" customFormat="1" ht="21.6" x14ac:dyDescent="0.3">
      <c r="A62" s="10" t="s">
        <v>220</v>
      </c>
      <c r="B62" s="10" t="s">
        <v>185</v>
      </c>
      <c r="C62" s="10" t="s">
        <v>186</v>
      </c>
      <c r="D62" s="11">
        <v>15605</v>
      </c>
      <c r="E62" s="11">
        <v>15605</v>
      </c>
      <c r="F62" s="11">
        <f>G62+H62</f>
        <v>15605</v>
      </c>
      <c r="G62" s="11">
        <v>0</v>
      </c>
      <c r="H62" s="11">
        <v>15605</v>
      </c>
      <c r="I62" s="11">
        <v>15605</v>
      </c>
      <c r="J62" s="11">
        <v>0</v>
      </c>
      <c r="K62" s="11">
        <f>F62-I62-J62</f>
        <v>0</v>
      </c>
    </row>
    <row r="63" spans="1:11" s="6" customFormat="1" ht="31.8" x14ac:dyDescent="0.3">
      <c r="A63" s="10" t="s">
        <v>221</v>
      </c>
      <c r="B63" s="10" t="s">
        <v>188</v>
      </c>
      <c r="C63" s="10" t="s">
        <v>189</v>
      </c>
      <c r="D63" s="11">
        <f>+D64</f>
        <v>25860</v>
      </c>
      <c r="E63" s="11">
        <f>+E64</f>
        <v>25860</v>
      </c>
      <c r="F63" s="11">
        <f>G63+H63</f>
        <v>25860</v>
      </c>
      <c r="G63" s="11">
        <f>+G64</f>
        <v>0</v>
      </c>
      <c r="H63" s="11">
        <f>+H64</f>
        <v>25860</v>
      </c>
      <c r="I63" s="11">
        <f>+I64</f>
        <v>25860</v>
      </c>
      <c r="J63" s="11">
        <f>+J64</f>
        <v>0</v>
      </c>
      <c r="K63" s="11">
        <f>F63-I63-J63</f>
        <v>0</v>
      </c>
    </row>
    <row r="64" spans="1:11" s="6" customFormat="1" ht="31.8" x14ac:dyDescent="0.3">
      <c r="A64" s="10" t="s">
        <v>222</v>
      </c>
      <c r="B64" s="10" t="s">
        <v>191</v>
      </c>
      <c r="C64" s="10" t="s">
        <v>192</v>
      </c>
      <c r="D64" s="11">
        <v>25860</v>
      </c>
      <c r="E64" s="11">
        <v>25860</v>
      </c>
      <c r="F64" s="11">
        <f>G64+H64</f>
        <v>25860</v>
      </c>
      <c r="G64" s="11">
        <v>0</v>
      </c>
      <c r="H64" s="11">
        <v>25860</v>
      </c>
      <c r="I64" s="11">
        <v>25860</v>
      </c>
      <c r="J64" s="11">
        <v>0</v>
      </c>
      <c r="K64" s="11">
        <f>F64-I64-J64</f>
        <v>0</v>
      </c>
    </row>
    <row r="65" spans="1:12" s="6" customFormat="1" x14ac:dyDescent="0.3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3">
      <c r="A66" s="13" t="s">
        <v>193</v>
      </c>
      <c r="B66" s="13"/>
      <c r="C66" s="13"/>
      <c r="D66" s="13"/>
      <c r="E66" s="13" t="s">
        <v>195</v>
      </c>
      <c r="F66" s="13"/>
      <c r="G66" s="13"/>
      <c r="H66" s="13"/>
      <c r="I66" s="13" t="s">
        <v>196</v>
      </c>
      <c r="J66" s="13"/>
      <c r="K66" s="13"/>
      <c r="L66" s="13"/>
    </row>
    <row r="67" spans="1:12" x14ac:dyDescent="0.3">
      <c r="A67" s="3" t="s">
        <v>194</v>
      </c>
      <c r="B67" s="3"/>
      <c r="C67" s="3"/>
      <c r="D67" s="3"/>
      <c r="E67" s="3"/>
      <c r="F67" s="3"/>
      <c r="G67" s="3"/>
      <c r="H67" s="3"/>
      <c r="I67" s="3" t="s">
        <v>197</v>
      </c>
      <c r="J67" s="3"/>
      <c r="K67" s="3"/>
      <c r="L67" s="3"/>
    </row>
    <row r="131" spans="1:20" x14ac:dyDescent="0.3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760A-677D-43B4-81A7-BBB24264DAF7}">
  <dimension ref="A1:T31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223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2" s="6" customFormat="1" x14ac:dyDescent="0.3">
      <c r="A11" s="10" t="s">
        <v>19</v>
      </c>
      <c r="B11" s="10" t="s">
        <v>224</v>
      </c>
      <c r="C11" s="10" t="s">
        <v>21</v>
      </c>
      <c r="D11" s="11">
        <f>+D12</f>
        <v>122011</v>
      </c>
      <c r="E11" s="11">
        <f>+E12</f>
        <v>122011</v>
      </c>
      <c r="F11" s="11">
        <f>G11+H11</f>
        <v>122011</v>
      </c>
      <c r="G11" s="11">
        <f>+G12</f>
        <v>0</v>
      </c>
      <c r="H11" s="11">
        <f>+H12</f>
        <v>122011</v>
      </c>
      <c r="I11" s="11">
        <f>+I12</f>
        <v>122011</v>
      </c>
      <c r="J11" s="11">
        <f>+J12</f>
        <v>0</v>
      </c>
      <c r="K11" s="11">
        <f>F11-I11-J11</f>
        <v>0</v>
      </c>
    </row>
    <row r="12" spans="1:12" s="6" customFormat="1" x14ac:dyDescent="0.3">
      <c r="A12" s="10" t="s">
        <v>76</v>
      </c>
      <c r="B12" s="10" t="s">
        <v>164</v>
      </c>
      <c r="C12" s="10" t="s">
        <v>165</v>
      </c>
      <c r="D12" s="11">
        <f>D13</f>
        <v>122011</v>
      </c>
      <c r="E12" s="11">
        <f>E13</f>
        <v>122011</v>
      </c>
      <c r="F12" s="11">
        <f>G12+H12</f>
        <v>122011</v>
      </c>
      <c r="G12" s="11">
        <f>G13</f>
        <v>0</v>
      </c>
      <c r="H12" s="11">
        <f>H13</f>
        <v>122011</v>
      </c>
      <c r="I12" s="11">
        <f>I13</f>
        <v>122011</v>
      </c>
      <c r="J12" s="11">
        <f>J13</f>
        <v>0</v>
      </c>
      <c r="K12" s="11">
        <f>F12-I12-J12</f>
        <v>0</v>
      </c>
    </row>
    <row r="13" spans="1:12" s="6" customFormat="1" ht="31.8" x14ac:dyDescent="0.3">
      <c r="A13" s="10" t="s">
        <v>79</v>
      </c>
      <c r="B13" s="10" t="s">
        <v>167</v>
      </c>
      <c r="C13" s="10" t="s">
        <v>168</v>
      </c>
      <c r="D13" s="11">
        <f>+D14</f>
        <v>122011</v>
      </c>
      <c r="E13" s="11">
        <f>+E14</f>
        <v>122011</v>
      </c>
      <c r="F13" s="11">
        <f>G13+H13</f>
        <v>122011</v>
      </c>
      <c r="G13" s="11">
        <f>+G14</f>
        <v>0</v>
      </c>
      <c r="H13" s="11">
        <f>+H14</f>
        <v>122011</v>
      </c>
      <c r="I13" s="11">
        <f>+I14</f>
        <v>122011</v>
      </c>
      <c r="J13" s="11">
        <f>+J14</f>
        <v>0</v>
      </c>
      <c r="K13" s="11">
        <f>F13-I13-J13</f>
        <v>0</v>
      </c>
    </row>
    <row r="14" spans="1:12" s="6" customFormat="1" ht="21.6" x14ac:dyDescent="0.3">
      <c r="A14" s="10" t="s">
        <v>225</v>
      </c>
      <c r="B14" s="10" t="s">
        <v>170</v>
      </c>
      <c r="C14" s="10" t="s">
        <v>171</v>
      </c>
      <c r="D14" s="11">
        <v>122011</v>
      </c>
      <c r="E14" s="11">
        <v>122011</v>
      </c>
      <c r="F14" s="11">
        <f>G14+H14</f>
        <v>122011</v>
      </c>
      <c r="G14" s="11">
        <v>0</v>
      </c>
      <c r="H14" s="11">
        <v>122011</v>
      </c>
      <c r="I14" s="11">
        <v>122011</v>
      </c>
      <c r="J14" s="11">
        <v>0</v>
      </c>
      <c r="K14" s="11">
        <f>F14-I14-J14</f>
        <v>0</v>
      </c>
    </row>
    <row r="15" spans="1:12" s="6" customFormat="1" x14ac:dyDescent="0.3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</row>
    <row r="16" spans="1:12" x14ac:dyDescent="0.3">
      <c r="A16" s="13" t="s">
        <v>193</v>
      </c>
      <c r="B16" s="13"/>
      <c r="C16" s="13"/>
      <c r="D16" s="13"/>
      <c r="E16" s="13" t="s">
        <v>195</v>
      </c>
      <c r="F16" s="13"/>
      <c r="G16" s="13"/>
      <c r="H16" s="13"/>
      <c r="I16" s="13" t="s">
        <v>196</v>
      </c>
      <c r="J16" s="13"/>
      <c r="K16" s="13"/>
      <c r="L16" s="13"/>
    </row>
    <row r="17" spans="1:20" x14ac:dyDescent="0.3">
      <c r="A17" s="3" t="s">
        <v>194</v>
      </c>
      <c r="B17" s="3"/>
      <c r="C17" s="3"/>
      <c r="D17" s="3"/>
      <c r="E17" s="3"/>
      <c r="F17" s="3"/>
      <c r="G17" s="3"/>
      <c r="H17" s="3"/>
      <c r="I17" s="3" t="s">
        <v>197</v>
      </c>
      <c r="J17" s="3"/>
      <c r="K17" s="3"/>
      <c r="L17" s="3"/>
    </row>
    <row r="31" spans="1:20" x14ac:dyDescent="0.3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2019-05-02T07:45:09Z</dcterms:created>
  <dcterms:modified xsi:type="dcterms:W3CDTF">2019-05-02T07:45:19Z</dcterms:modified>
</cp:coreProperties>
</file>