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E37B6650-018E-4B66-97FD-3011CC6B9E36}" xr6:coauthVersionLast="43" xr6:coauthVersionMax="43" xr10:uidLastSave="{00000000-0000-0000-0000-000000000000}"/>
  <bookViews>
    <workbookView xWindow="5760" yWindow="3396" windowWidth="17280" windowHeight="8964" xr2:uid="{BAD87AFD-03E9-4715-BCBE-141D2A6DA2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D19" i="1"/>
  <c r="H19" i="1"/>
  <c r="L19" i="1"/>
  <c r="D20" i="1"/>
  <c r="E20" i="1"/>
  <c r="E19" i="1" s="1"/>
  <c r="F20" i="1"/>
  <c r="F19" i="1" s="1"/>
  <c r="G20" i="1"/>
  <c r="G19" i="1" s="1"/>
  <c r="H20" i="1"/>
  <c r="I20" i="1"/>
  <c r="I19" i="1" s="1"/>
  <c r="J20" i="1"/>
  <c r="J19" i="1" s="1"/>
  <c r="K20" i="1"/>
  <c r="L20" i="1"/>
  <c r="K21" i="1"/>
  <c r="D23" i="1"/>
  <c r="H23" i="1"/>
  <c r="L23" i="1"/>
  <c r="L22" i="1" s="1"/>
  <c r="D24" i="1"/>
  <c r="E24" i="1"/>
  <c r="E23" i="1" s="1"/>
  <c r="F24" i="1"/>
  <c r="F23" i="1" s="1"/>
  <c r="G24" i="1"/>
  <c r="G23" i="1" s="1"/>
  <c r="H24" i="1"/>
  <c r="I24" i="1"/>
  <c r="I23" i="1" s="1"/>
  <c r="J24" i="1"/>
  <c r="J23" i="1" s="1"/>
  <c r="K24" i="1"/>
  <c r="L24" i="1"/>
  <c r="K25" i="1"/>
  <c r="K26" i="1"/>
  <c r="D27" i="1"/>
  <c r="F27" i="1"/>
  <c r="H27" i="1"/>
  <c r="J27" i="1"/>
  <c r="L27" i="1"/>
  <c r="D28" i="1"/>
  <c r="E28" i="1"/>
  <c r="E27" i="1" s="1"/>
  <c r="F28" i="1"/>
  <c r="G28" i="1"/>
  <c r="G27" i="1" s="1"/>
  <c r="H28" i="1"/>
  <c r="I28" i="1"/>
  <c r="I27" i="1" s="1"/>
  <c r="K27" i="1" s="1"/>
  <c r="J28" i="1"/>
  <c r="K28" i="1"/>
  <c r="L28" i="1"/>
  <c r="K29" i="1"/>
  <c r="E30" i="1"/>
  <c r="G30" i="1"/>
  <c r="I30" i="1"/>
  <c r="D31" i="1"/>
  <c r="D30" i="1" s="1"/>
  <c r="E31" i="1"/>
  <c r="F31" i="1"/>
  <c r="F30" i="1" s="1"/>
  <c r="G31" i="1"/>
  <c r="H31" i="1"/>
  <c r="H30" i="1" s="1"/>
  <c r="I31" i="1"/>
  <c r="J31" i="1"/>
  <c r="J30" i="1" s="1"/>
  <c r="L31" i="1"/>
  <c r="L30" i="1" s="1"/>
  <c r="K32" i="1"/>
  <c r="K33" i="1"/>
  <c r="K34" i="1"/>
  <c r="K36" i="1"/>
  <c r="D37" i="1"/>
  <c r="E37" i="1"/>
  <c r="E35" i="1" s="1"/>
  <c r="F37" i="1"/>
  <c r="F35" i="1" s="1"/>
  <c r="G37" i="1"/>
  <c r="G35" i="1" s="1"/>
  <c r="H37" i="1"/>
  <c r="I37" i="1"/>
  <c r="I35" i="1" s="1"/>
  <c r="J37" i="1"/>
  <c r="J35" i="1" s="1"/>
  <c r="L37" i="1"/>
  <c r="K38" i="1"/>
  <c r="D39" i="1"/>
  <c r="D35" i="1" s="1"/>
  <c r="E39" i="1"/>
  <c r="F39" i="1"/>
  <c r="G39" i="1"/>
  <c r="H39" i="1"/>
  <c r="H35" i="1" s="1"/>
  <c r="I39" i="1"/>
  <c r="J39" i="1"/>
  <c r="K39" i="1" s="1"/>
  <c r="L39" i="1"/>
  <c r="L35" i="1" s="1"/>
  <c r="K40" i="1"/>
  <c r="E42" i="1"/>
  <c r="E41" i="1" s="1"/>
  <c r="G42" i="1"/>
  <c r="G41" i="1" s="1"/>
  <c r="I42" i="1"/>
  <c r="K42" i="1" s="1"/>
  <c r="D43" i="1"/>
  <c r="D42" i="1" s="1"/>
  <c r="D41" i="1" s="1"/>
  <c r="E43" i="1"/>
  <c r="F43" i="1"/>
  <c r="F42" i="1" s="1"/>
  <c r="F41" i="1" s="1"/>
  <c r="G43" i="1"/>
  <c r="H43" i="1"/>
  <c r="H42" i="1" s="1"/>
  <c r="H41" i="1" s="1"/>
  <c r="I43" i="1"/>
  <c r="K43" i="1" s="1"/>
  <c r="J43" i="1"/>
  <c r="J42" i="1" s="1"/>
  <c r="J41" i="1" s="1"/>
  <c r="L43" i="1"/>
  <c r="L42" i="1" s="1"/>
  <c r="L41" i="1" s="1"/>
  <c r="K44" i="1"/>
  <c r="K45" i="1"/>
  <c r="K46" i="1"/>
  <c r="D47" i="1"/>
  <c r="E47" i="1"/>
  <c r="F47" i="1"/>
  <c r="G47" i="1"/>
  <c r="H47" i="1"/>
  <c r="I47" i="1"/>
  <c r="K47" i="1" s="1"/>
  <c r="J47" i="1"/>
  <c r="L47" i="1"/>
  <c r="K48" i="1"/>
  <c r="E50" i="1"/>
  <c r="E49" i="1" s="1"/>
  <c r="G50" i="1"/>
  <c r="G49" i="1" s="1"/>
  <c r="I50" i="1"/>
  <c r="D51" i="1"/>
  <c r="D50" i="1" s="1"/>
  <c r="D49" i="1" s="1"/>
  <c r="E51" i="1"/>
  <c r="F51" i="1"/>
  <c r="F50" i="1" s="1"/>
  <c r="F49" i="1" s="1"/>
  <c r="G51" i="1"/>
  <c r="H51" i="1"/>
  <c r="H50" i="1" s="1"/>
  <c r="H49" i="1" s="1"/>
  <c r="I51" i="1"/>
  <c r="K51" i="1" s="1"/>
  <c r="J51" i="1"/>
  <c r="J50" i="1" s="1"/>
  <c r="J49" i="1" s="1"/>
  <c r="L51" i="1"/>
  <c r="L50" i="1" s="1"/>
  <c r="L49" i="1" s="1"/>
  <c r="K52" i="1"/>
  <c r="K53" i="1"/>
  <c r="K54" i="1"/>
  <c r="K55" i="1"/>
  <c r="J22" i="1" l="1"/>
  <c r="H22" i="1"/>
  <c r="H12" i="1"/>
  <c r="K23" i="1"/>
  <c r="I22" i="1"/>
  <c r="K22" i="1" s="1"/>
  <c r="E22" i="1"/>
  <c r="D22" i="1"/>
  <c r="D12" i="1" s="1"/>
  <c r="L12" i="1"/>
  <c r="K14" i="1"/>
  <c r="G22" i="1"/>
  <c r="G12" i="1" s="1"/>
  <c r="K35" i="1"/>
  <c r="F22" i="1"/>
  <c r="K50" i="1"/>
  <c r="K30" i="1"/>
  <c r="K19" i="1"/>
  <c r="J12" i="1"/>
  <c r="F12" i="1"/>
  <c r="E12" i="1"/>
  <c r="I49" i="1"/>
  <c r="K49" i="1" s="1"/>
  <c r="I41" i="1"/>
  <c r="K41" i="1" s="1"/>
  <c r="K31" i="1"/>
  <c r="I13" i="1"/>
  <c r="K37" i="1"/>
  <c r="K13" i="1" l="1"/>
  <c r="I12" i="1"/>
  <c r="K12" i="1" s="1"/>
</calcChain>
</file>

<file path=xl/sharedStrings.xml><?xml version="1.0" encoding="utf-8"?>
<sst xmlns="http://schemas.openxmlformats.org/spreadsheetml/2006/main" count="157" uniqueCount="155">
  <si>
    <t>CENTRALIZAT</t>
  </si>
  <si>
    <t xml:space="preserve"> Anexa 13</t>
  </si>
  <si>
    <t>Cont de executie - Cheltuieli - Bugetul local</t>
  </si>
  <si>
    <t>Trimestrul: 1, Anul: 2019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</si>
  <si>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</si>
  <si>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</si>
  <si>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</si>
  <si>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</si>
  <si>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</si>
  <si>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</si>
  <si>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</si>
  <si>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</si>
  <si>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</si>
  <si>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</si>
  <si>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</si>
  <si>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</si>
  <si>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</si>
  <si>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</si>
  <si>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</si>
  <si>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</si>
  <si>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</si>
  <si>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</si>
  <si>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</si>
  <si>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</si>
  <si>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</si>
  <si>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</si>
  <si>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</si>
  <si>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</si>
  <si>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</si>
  <si>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</si>
  <si>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</si>
  <si>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</si>
  <si>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</si>
  <si>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</si>
  <si>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</si>
  <si>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</si>
  <si>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</si>
  <si>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</si>
  <si>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</si>
  <si>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</si>
  <si>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</si>
  <si>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</si>
  <si>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</si>
  <si>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</si>
  <si>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</si>
  <si>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</si>
  <si>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</si>
  <si>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</si>
  <si>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</si>
  <si>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</si>
  <si>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</si>
  <si>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</si>
  <si>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</si>
  <si>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</si>
  <si>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</si>
  <si>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</si>
  <si>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</si>
  <si>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</si>
  <si>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</si>
  <si>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</si>
  <si>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</si>
  <si>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</si>
  <si>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</si>
  <si>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</si>
  <si>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</si>
  <si>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</si>
  <si>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</si>
  <si>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</si>
  <si>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</si>
  <si>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</si>
  <si>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</si>
  <si>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</si>
  <si>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</si>
  <si>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</si>
  <si>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</si>
  <si>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</si>
  <si>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</si>
  <si>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</si>
  <si>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</si>
  <si>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</si>
  <si>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</si>
  <si>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</si>
  <si>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</si>
  <si>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</si>
  <si>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</si>
  <si>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</si>
  <si>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</si>
  <si>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</si>
  <si>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</si>
  <si>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</si>
  <si>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</si>
  <si>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</si>
  <si>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</si>
  <si>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</si>
  <si>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</si>
  <si>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</si>
  <si>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</si>
  <si>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</si>
  <si>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</si>
  <si>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</si>
  <si>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</si>
  <si>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</si>
  <si>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</si>
  <si>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</si>
  <si>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</si>
  <si>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</si>
  <si>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</si>
  <si>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</si>
  <si>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</si>
  <si>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</si>
  <si>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</si>
  <si>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</si>
  <si>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</si>
  <si>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</si>
  <si>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</si>
  <si>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</si>
  <si>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</si>
  <si>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</si>
  <si>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</si>
  <si>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</si>
  <si>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</si>
  <si>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</si>
  <si>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</si>
  <si>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</si>
  <si>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</si>
  <si>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</si>
  <si>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</si>
  <si>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</si>
  <si>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</si>
  <si>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</si>
  <si>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</si>
  <si>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</si>
  <si>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</si>
  <si>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</si>
  <si>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</si>
  <si>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</si>
  <si>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</si>
  <si>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</si>
  <si>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</si>
  <si>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</si>
  <si>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</si>
  <si>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</si>
  <si>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</si>
  <si>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</si>
  <si>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</si>
  <si>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</si>
  <si>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</si>
  <si>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</si>
  <si>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</si>
  <si>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</si>
  <si>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ORDONATOR DE CREDITE,</t>
  </si>
  <si>
    <t>p. STOICA CORNEL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</si>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</sst>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829C6-C2A7-4E58-8FA6-172F02B9D38B}">
  <dimension ref="A1:T113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D13+D19+D22+D41+D49</f>
        <v>0</v>
      </c>
      <c r="E12" s="11">
        <f>E13+E19+E22+E41+E49</f>
        <v>122011</v>
      </c>
      <c r="F12" s="11">
        <f>F13+F19+F22+F41+F49</f>
        <v>923100</v>
      </c>
      <c r="G12" s="11">
        <f>G13+G19+G22+G41+G49</f>
        <v>923100</v>
      </c>
      <c r="H12" s="11">
        <f>H13+H19+H22+H41+H49</f>
        <v>923100</v>
      </c>
      <c r="I12" s="11">
        <f>I13+I19+I22+I41+I49</f>
        <v>923100</v>
      </c>
      <c r="J12" s="11">
        <f>J13+J19+J22+J41+J49</f>
        <v>923100</v>
      </c>
      <c r="K12" s="11">
        <f>I12-J12</f>
        <v>0</v>
      </c>
      <c r="L12" s="11">
        <f>L13+L19+L22+L41+L49</f>
        <v>895560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401937</v>
      </c>
      <c r="G13" s="11">
        <f>G14+G17</f>
        <v>401937</v>
      </c>
      <c r="H13" s="11">
        <f>H14+H17</f>
        <v>401937</v>
      </c>
      <c r="I13" s="11">
        <f>I14+I17</f>
        <v>401937</v>
      </c>
      <c r="J13" s="11">
        <f>J14+J17</f>
        <v>401937</v>
      </c>
      <c r="K13" s="11">
        <f>I13-J13</f>
        <v>0</v>
      </c>
      <c r="L13" s="11">
        <f>L14+L17</f>
        <v>462519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401437</v>
      </c>
      <c r="G14" s="11">
        <f>G15</f>
        <v>401437</v>
      </c>
      <c r="H14" s="11">
        <f>H15</f>
        <v>401437</v>
      </c>
      <c r="I14" s="11">
        <f>I15</f>
        <v>401437</v>
      </c>
      <c r="J14" s="11">
        <f>J15</f>
        <v>401437</v>
      </c>
      <c r="K14" s="11">
        <f>I14-J14</f>
        <v>0</v>
      </c>
      <c r="L14" s="11">
        <f>L15</f>
        <v>462519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401437</v>
      </c>
      <c r="G15" s="11">
        <f>G16</f>
        <v>401437</v>
      </c>
      <c r="H15" s="11">
        <f>H16</f>
        <v>401437</v>
      </c>
      <c r="I15" s="11">
        <f>I16</f>
        <v>401437</v>
      </c>
      <c r="J15" s="11">
        <f>J16</f>
        <v>401437</v>
      </c>
      <c r="K15" s="11">
        <f>I15-J15</f>
        <v>0</v>
      </c>
      <c r="L15" s="11">
        <f>L16</f>
        <v>462519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401437</v>
      </c>
      <c r="G16" s="11">
        <v>401437</v>
      </c>
      <c r="H16" s="11">
        <v>401437</v>
      </c>
      <c r="I16" s="11">
        <v>401437</v>
      </c>
      <c r="J16" s="11">
        <v>401437</v>
      </c>
      <c r="K16" s="11">
        <f>I16-J16</f>
        <v>0</v>
      </c>
      <c r="L16" s="11">
        <v>462519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500</v>
      </c>
      <c r="G17" s="11">
        <f>G18</f>
        <v>500</v>
      </c>
      <c r="H17" s="11">
        <f>H18</f>
        <v>500</v>
      </c>
      <c r="I17" s="11">
        <f>I18</f>
        <v>500</v>
      </c>
      <c r="J17" s="11">
        <f>J18</f>
        <v>500</v>
      </c>
      <c r="K17" s="11">
        <f>I17-J17</f>
        <v>0</v>
      </c>
      <c r="L17" s="11">
        <f>L18</f>
        <v>0</v>
      </c>
    </row>
    <row r="18" spans="1:12" s="6" customFormat="1" x14ac:dyDescent="0.3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500</v>
      </c>
      <c r="G18" s="11">
        <v>500</v>
      </c>
      <c r="H18" s="11">
        <v>500</v>
      </c>
      <c r="I18" s="11">
        <v>500</v>
      </c>
      <c r="J18" s="11">
        <v>500</v>
      </c>
      <c r="K18" s="11">
        <f>I18-J18</f>
        <v>0</v>
      </c>
      <c r="L18" s="11">
        <v>0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15548</v>
      </c>
      <c r="G19" s="11">
        <f>+G20</f>
        <v>15548</v>
      </c>
      <c r="H19" s="11">
        <f>+H20</f>
        <v>15548</v>
      </c>
      <c r="I19" s="11">
        <f>+I20</f>
        <v>15548</v>
      </c>
      <c r="J19" s="11">
        <f>+J20</f>
        <v>15548</v>
      </c>
      <c r="K19" s="11">
        <f>I19-J19</f>
        <v>0</v>
      </c>
      <c r="L19" s="11">
        <f>+L20</f>
        <v>29372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15548</v>
      </c>
      <c r="G20" s="11">
        <f>+G21</f>
        <v>15548</v>
      </c>
      <c r="H20" s="11">
        <f>+H21</f>
        <v>15548</v>
      </c>
      <c r="I20" s="11">
        <f>+I21</f>
        <v>15548</v>
      </c>
      <c r="J20" s="11">
        <f>+J21</f>
        <v>15548</v>
      </c>
      <c r="K20" s="11">
        <f>I20-J20</f>
        <v>0</v>
      </c>
      <c r="L20" s="11">
        <f>+L21</f>
        <v>29372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15548</v>
      </c>
      <c r="G21" s="11">
        <v>15548</v>
      </c>
      <c r="H21" s="11">
        <v>15548</v>
      </c>
      <c r="I21" s="11">
        <v>15548</v>
      </c>
      <c r="J21" s="11">
        <v>15548</v>
      </c>
      <c r="K21" s="11">
        <f>I21-J21</f>
        <v>0</v>
      </c>
      <c r="L21" s="11">
        <v>29372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f>D23+D27+D30+D35</f>
        <v>0</v>
      </c>
      <c r="E22" s="11">
        <f>E23+E27+E30+E35</f>
        <v>94998</v>
      </c>
      <c r="F22" s="11">
        <f>F23+F27+F30+F35</f>
        <v>445432</v>
      </c>
      <c r="G22" s="11">
        <f>G23+G27+G30+G35</f>
        <v>445432</v>
      </c>
      <c r="H22" s="11">
        <f>H23+H27+H30+H35</f>
        <v>445432</v>
      </c>
      <c r="I22" s="11">
        <f>I23+I27+I30+I35</f>
        <v>445432</v>
      </c>
      <c r="J22" s="11">
        <f>J23+J27+J30+J35</f>
        <v>445432</v>
      </c>
      <c r="K22" s="11">
        <f>I22-J22</f>
        <v>0</v>
      </c>
      <c r="L22" s="11">
        <f>L23+L27+L30+L35</f>
        <v>352416</v>
      </c>
    </row>
    <row r="23" spans="1:12" s="6" customFormat="1" ht="21.6" x14ac:dyDescent="0.3">
      <c r="A23" s="10" t="s">
        <v>51</v>
      </c>
      <c r="B23" s="10" t="s">
        <v>52</v>
      </c>
      <c r="C23" s="10" t="s">
        <v>53</v>
      </c>
      <c r="D23" s="11">
        <f>+D24+D26</f>
        <v>0</v>
      </c>
      <c r="E23" s="11">
        <f>+E24+E26</f>
        <v>0</v>
      </c>
      <c r="F23" s="11">
        <f>+F24+F26</f>
        <v>17805</v>
      </c>
      <c r="G23" s="11">
        <f>+G24+G26</f>
        <v>17805</v>
      </c>
      <c r="H23" s="11">
        <f>+H24+H26</f>
        <v>17805</v>
      </c>
      <c r="I23" s="11">
        <f>+I24+I26</f>
        <v>17805</v>
      </c>
      <c r="J23" s="11">
        <f>+J24+J26</f>
        <v>17805</v>
      </c>
      <c r="K23" s="11">
        <f>I23-J23</f>
        <v>0</v>
      </c>
      <c r="L23" s="11">
        <f>+L24+L26</f>
        <v>13475</v>
      </c>
    </row>
    <row r="24" spans="1:12" s="6" customFormat="1" ht="21.6" x14ac:dyDescent="0.3">
      <c r="A24" s="10" t="s">
        <v>54</v>
      </c>
      <c r="B24" s="10" t="s">
        <v>55</v>
      </c>
      <c r="C24" s="10" t="s">
        <v>56</v>
      </c>
      <c r="D24" s="11">
        <f>D25</f>
        <v>0</v>
      </c>
      <c r="E24" s="11">
        <f>E25</f>
        <v>0</v>
      </c>
      <c r="F24" s="11">
        <f>F25</f>
        <v>12805</v>
      </c>
      <c r="G24" s="11">
        <f>G25</f>
        <v>12805</v>
      </c>
      <c r="H24" s="11">
        <f>H25</f>
        <v>12805</v>
      </c>
      <c r="I24" s="11">
        <f>I25</f>
        <v>12805</v>
      </c>
      <c r="J24" s="11">
        <f>J25</f>
        <v>12805</v>
      </c>
      <c r="K24" s="11">
        <f>I24-J24</f>
        <v>0</v>
      </c>
      <c r="L24" s="11">
        <f>L25</f>
        <v>10925</v>
      </c>
    </row>
    <row r="25" spans="1:12" s="6" customFormat="1" x14ac:dyDescent="0.3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12805</v>
      </c>
      <c r="G25" s="11">
        <v>12805</v>
      </c>
      <c r="H25" s="11">
        <v>12805</v>
      </c>
      <c r="I25" s="11">
        <v>12805</v>
      </c>
      <c r="J25" s="11">
        <v>12805</v>
      </c>
      <c r="K25" s="11">
        <f>I25-J25</f>
        <v>0</v>
      </c>
      <c r="L25" s="11">
        <v>10925</v>
      </c>
    </row>
    <row r="26" spans="1:12" s="6" customFormat="1" x14ac:dyDescent="0.3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5000</v>
      </c>
      <c r="G26" s="11">
        <v>5000</v>
      </c>
      <c r="H26" s="11">
        <v>5000</v>
      </c>
      <c r="I26" s="11">
        <v>5000</v>
      </c>
      <c r="J26" s="11">
        <v>5000</v>
      </c>
      <c r="K26" s="11">
        <f>I26-J26</f>
        <v>0</v>
      </c>
      <c r="L26" s="11">
        <v>2550</v>
      </c>
    </row>
    <row r="27" spans="1:12" s="6" customFormat="1" x14ac:dyDescent="0.3">
      <c r="A27" s="10" t="s">
        <v>63</v>
      </c>
      <c r="B27" s="10" t="s">
        <v>64</v>
      </c>
      <c r="C27" s="10" t="s">
        <v>65</v>
      </c>
      <c r="D27" s="11">
        <f>+D28</f>
        <v>0</v>
      </c>
      <c r="E27" s="11">
        <f>+E28</f>
        <v>0</v>
      </c>
      <c r="F27" s="11">
        <f>+F28</f>
        <v>15605</v>
      </c>
      <c r="G27" s="11">
        <f>+G28</f>
        <v>15605</v>
      </c>
      <c r="H27" s="11">
        <f>+H28</f>
        <v>15605</v>
      </c>
      <c r="I27" s="11">
        <f>+I28</f>
        <v>15605</v>
      </c>
      <c r="J27" s="11">
        <f>+J28</f>
        <v>15605</v>
      </c>
      <c r="K27" s="11">
        <f>I27-J27</f>
        <v>0</v>
      </c>
      <c r="L27" s="11">
        <f>+L28</f>
        <v>18885</v>
      </c>
    </row>
    <row r="28" spans="1:12" s="6" customFormat="1" x14ac:dyDescent="0.3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15605</v>
      </c>
      <c r="G28" s="11">
        <f>G29</f>
        <v>15605</v>
      </c>
      <c r="H28" s="11">
        <f>H29</f>
        <v>15605</v>
      </c>
      <c r="I28" s="11">
        <f>I29</f>
        <v>15605</v>
      </c>
      <c r="J28" s="11">
        <f>J29</f>
        <v>15605</v>
      </c>
      <c r="K28" s="11">
        <f>I28-J28</f>
        <v>0</v>
      </c>
      <c r="L28" s="11">
        <f>L29</f>
        <v>18885</v>
      </c>
    </row>
    <row r="29" spans="1:12" s="6" customFormat="1" x14ac:dyDescent="0.3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15605</v>
      </c>
      <c r="G29" s="11">
        <v>15605</v>
      </c>
      <c r="H29" s="11">
        <v>15605</v>
      </c>
      <c r="I29" s="11">
        <v>15605</v>
      </c>
      <c r="J29" s="11">
        <v>15605</v>
      </c>
      <c r="K29" s="11">
        <f>I29-J29</f>
        <v>0</v>
      </c>
      <c r="L29" s="11">
        <v>18885</v>
      </c>
    </row>
    <row r="30" spans="1:12" s="6" customFormat="1" ht="21.6" x14ac:dyDescent="0.3">
      <c r="A30" s="10" t="s">
        <v>72</v>
      </c>
      <c r="B30" s="10" t="s">
        <v>73</v>
      </c>
      <c r="C30" s="10" t="s">
        <v>74</v>
      </c>
      <c r="D30" s="11">
        <f>D31+D34</f>
        <v>0</v>
      </c>
      <c r="E30" s="11">
        <f>E31+E34</f>
        <v>94998</v>
      </c>
      <c r="F30" s="11">
        <f>F31+F34</f>
        <v>120088</v>
      </c>
      <c r="G30" s="11">
        <f>G31+G34</f>
        <v>120088</v>
      </c>
      <c r="H30" s="11">
        <f>H31+H34</f>
        <v>120088</v>
      </c>
      <c r="I30" s="11">
        <f>I31+I34</f>
        <v>120088</v>
      </c>
      <c r="J30" s="11">
        <f>J31+J34</f>
        <v>120088</v>
      </c>
      <c r="K30" s="11">
        <f>I30-J30</f>
        <v>0</v>
      </c>
      <c r="L30" s="11">
        <f>L31+L34</f>
        <v>-6980</v>
      </c>
    </row>
    <row r="31" spans="1:12" s="6" customFormat="1" ht="21.6" x14ac:dyDescent="0.3">
      <c r="A31" s="10" t="s">
        <v>75</v>
      </c>
      <c r="B31" s="10" t="s">
        <v>76</v>
      </c>
      <c r="C31" s="10" t="s">
        <v>77</v>
      </c>
      <c r="D31" s="11">
        <f>D32+D33</f>
        <v>0</v>
      </c>
      <c r="E31" s="11">
        <f>E32+E33</f>
        <v>0</v>
      </c>
      <c r="F31" s="11">
        <f>F32+F33</f>
        <v>25090</v>
      </c>
      <c r="G31" s="11">
        <f>G32+G33</f>
        <v>25090</v>
      </c>
      <c r="H31" s="11">
        <f>H32+H33</f>
        <v>25090</v>
      </c>
      <c r="I31" s="11">
        <f>I32+I33</f>
        <v>25090</v>
      </c>
      <c r="J31" s="11">
        <f>J32+J33</f>
        <v>25090</v>
      </c>
      <c r="K31" s="11">
        <f>I31-J31</f>
        <v>0</v>
      </c>
      <c r="L31" s="11">
        <f>L32+L33</f>
        <v>-6980</v>
      </c>
    </row>
    <row r="32" spans="1:12" s="6" customFormat="1" x14ac:dyDescent="0.3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12626</v>
      </c>
      <c r="G32" s="11">
        <v>12626</v>
      </c>
      <c r="H32" s="11">
        <v>12626</v>
      </c>
      <c r="I32" s="11">
        <v>12626</v>
      </c>
      <c r="J32" s="11">
        <v>12626</v>
      </c>
      <c r="K32" s="11">
        <f>I32-J32</f>
        <v>0</v>
      </c>
      <c r="L32" s="11">
        <v>13278</v>
      </c>
    </row>
    <row r="33" spans="1:12" s="6" customFormat="1" x14ac:dyDescent="0.3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12464</v>
      </c>
      <c r="G33" s="11">
        <v>12464</v>
      </c>
      <c r="H33" s="11">
        <v>12464</v>
      </c>
      <c r="I33" s="11">
        <v>12464</v>
      </c>
      <c r="J33" s="11">
        <v>12464</v>
      </c>
      <c r="K33" s="11">
        <f>I33-J33</f>
        <v>0</v>
      </c>
      <c r="L33" s="11">
        <v>-20258</v>
      </c>
    </row>
    <row r="34" spans="1:12" s="6" customFormat="1" x14ac:dyDescent="0.3">
      <c r="A34" s="10" t="s">
        <v>84</v>
      </c>
      <c r="B34" s="10" t="s">
        <v>85</v>
      </c>
      <c r="C34" s="10" t="s">
        <v>86</v>
      </c>
      <c r="D34" s="11">
        <v>0</v>
      </c>
      <c r="E34" s="11">
        <v>94998</v>
      </c>
      <c r="F34" s="11">
        <v>94998</v>
      </c>
      <c r="G34" s="11">
        <v>94998</v>
      </c>
      <c r="H34" s="11">
        <v>94998</v>
      </c>
      <c r="I34" s="11">
        <v>94998</v>
      </c>
      <c r="J34" s="11">
        <v>94998</v>
      </c>
      <c r="K34" s="11">
        <f>I34-J34</f>
        <v>0</v>
      </c>
      <c r="L34" s="11">
        <v>0</v>
      </c>
    </row>
    <row r="35" spans="1:12" s="6" customFormat="1" ht="31.8" x14ac:dyDescent="0.3">
      <c r="A35" s="10" t="s">
        <v>87</v>
      </c>
      <c r="B35" s="10" t="s">
        <v>88</v>
      </c>
      <c r="C35" s="10" t="s">
        <v>89</v>
      </c>
      <c r="D35" s="11">
        <f>+D36+D37+D39</f>
        <v>0</v>
      </c>
      <c r="E35" s="11">
        <f>+E36+E37+E39</f>
        <v>0</v>
      </c>
      <c r="F35" s="11">
        <f>+F36+F37+F39</f>
        <v>291934</v>
      </c>
      <c r="G35" s="11">
        <f>+G36+G37+G39</f>
        <v>291934</v>
      </c>
      <c r="H35" s="11">
        <f>+H36+H37+H39</f>
        <v>291934</v>
      </c>
      <c r="I35" s="11">
        <f>+I36+I37+I39</f>
        <v>291934</v>
      </c>
      <c r="J35" s="11">
        <f>+J36+J37+J39</f>
        <v>291934</v>
      </c>
      <c r="K35" s="11">
        <f>I35-J35</f>
        <v>0</v>
      </c>
      <c r="L35" s="11">
        <f>+L36+L37+L39</f>
        <v>327036</v>
      </c>
    </row>
    <row r="36" spans="1:12" s="6" customFormat="1" x14ac:dyDescent="0.3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f>I36-J36</f>
        <v>0</v>
      </c>
      <c r="L36" s="11">
        <v>197</v>
      </c>
    </row>
    <row r="37" spans="1:12" s="6" customFormat="1" ht="21.6" x14ac:dyDescent="0.3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4564</v>
      </c>
      <c r="G37" s="11">
        <f>G38</f>
        <v>4564</v>
      </c>
      <c r="H37" s="11">
        <f>H38</f>
        <v>4564</v>
      </c>
      <c r="I37" s="11">
        <f>I38</f>
        <v>4564</v>
      </c>
      <c r="J37" s="11">
        <f>J38</f>
        <v>4564</v>
      </c>
      <c r="K37" s="11">
        <f>I37-J37</f>
        <v>0</v>
      </c>
      <c r="L37" s="11">
        <f>L38</f>
        <v>4564</v>
      </c>
    </row>
    <row r="38" spans="1:12" s="6" customFormat="1" x14ac:dyDescent="0.3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4564</v>
      </c>
      <c r="G38" s="11">
        <v>4564</v>
      </c>
      <c r="H38" s="11">
        <v>4564</v>
      </c>
      <c r="I38" s="11">
        <v>4564</v>
      </c>
      <c r="J38" s="11">
        <v>4564</v>
      </c>
      <c r="K38" s="11">
        <f>I38-J38</f>
        <v>0</v>
      </c>
      <c r="L38" s="11">
        <v>4564</v>
      </c>
    </row>
    <row r="39" spans="1:12" s="6" customFormat="1" ht="21.6" x14ac:dyDescent="0.3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287370</v>
      </c>
      <c r="G39" s="11">
        <f>G40</f>
        <v>287370</v>
      </c>
      <c r="H39" s="11">
        <f>H40</f>
        <v>287370</v>
      </c>
      <c r="I39" s="11">
        <f>I40</f>
        <v>287370</v>
      </c>
      <c r="J39" s="11">
        <f>J40</f>
        <v>287370</v>
      </c>
      <c r="K39" s="11">
        <f>I39-J39</f>
        <v>0</v>
      </c>
      <c r="L39" s="11">
        <f>L40</f>
        <v>322275</v>
      </c>
    </row>
    <row r="40" spans="1:12" s="6" customFormat="1" x14ac:dyDescent="0.3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287370</v>
      </c>
      <c r="G40" s="11">
        <v>287370</v>
      </c>
      <c r="H40" s="11">
        <v>287370</v>
      </c>
      <c r="I40" s="11">
        <v>287370</v>
      </c>
      <c r="J40" s="11">
        <v>287370</v>
      </c>
      <c r="K40" s="11">
        <f>I40-J40</f>
        <v>0</v>
      </c>
      <c r="L40" s="11">
        <v>322275</v>
      </c>
    </row>
    <row r="41" spans="1:12" s="6" customFormat="1" ht="21.6" x14ac:dyDescent="0.3">
      <c r="A41" s="10" t="s">
        <v>105</v>
      </c>
      <c r="B41" s="10" t="s">
        <v>106</v>
      </c>
      <c r="C41" s="10" t="s">
        <v>107</v>
      </c>
      <c r="D41" s="11">
        <f>D42+D47</f>
        <v>0</v>
      </c>
      <c r="E41" s="11">
        <f>E42+E47</f>
        <v>0</v>
      </c>
      <c r="F41" s="11">
        <f>F42+F47</f>
        <v>33170</v>
      </c>
      <c r="G41" s="11">
        <f>G42+G47</f>
        <v>33170</v>
      </c>
      <c r="H41" s="11">
        <f>H42+H47</f>
        <v>33170</v>
      </c>
      <c r="I41" s="11">
        <f>I42+I47</f>
        <v>33170</v>
      </c>
      <c r="J41" s="11">
        <f>J42+J47</f>
        <v>33170</v>
      </c>
      <c r="K41" s="11">
        <f>I41-J41</f>
        <v>0</v>
      </c>
      <c r="L41" s="11">
        <f>L42+L47</f>
        <v>51253</v>
      </c>
    </row>
    <row r="42" spans="1:12" s="6" customFormat="1" ht="21.6" x14ac:dyDescent="0.3">
      <c r="A42" s="10" t="s">
        <v>108</v>
      </c>
      <c r="B42" s="10" t="s">
        <v>109</v>
      </c>
      <c r="C42" s="10" t="s">
        <v>110</v>
      </c>
      <c r="D42" s="11">
        <f>+D43+D45+D46</f>
        <v>0</v>
      </c>
      <c r="E42" s="11">
        <f>+E43+E45+E46</f>
        <v>0</v>
      </c>
      <c r="F42" s="11">
        <f>+F43+F45+F46</f>
        <v>33170</v>
      </c>
      <c r="G42" s="11">
        <f>+G43+G45+G46</f>
        <v>33170</v>
      </c>
      <c r="H42" s="11">
        <f>+H43+H45+H46</f>
        <v>33170</v>
      </c>
      <c r="I42" s="11">
        <f>+I43+I45+I46</f>
        <v>33170</v>
      </c>
      <c r="J42" s="11">
        <f>+J43+J45+J46</f>
        <v>33170</v>
      </c>
      <c r="K42" s="11">
        <f>I42-J42</f>
        <v>0</v>
      </c>
      <c r="L42" s="11">
        <f>+L43+L45+L46</f>
        <v>51134</v>
      </c>
    </row>
    <row r="43" spans="1:12" s="6" customFormat="1" ht="21.6" x14ac:dyDescent="0.3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0</v>
      </c>
      <c r="G43" s="11">
        <f>G44</f>
        <v>0</v>
      </c>
      <c r="H43" s="11">
        <f>H44</f>
        <v>0</v>
      </c>
      <c r="I43" s="11">
        <f>I44</f>
        <v>0</v>
      </c>
      <c r="J43" s="11">
        <f>J44</f>
        <v>0</v>
      </c>
      <c r="K43" s="11">
        <f>I43-J43</f>
        <v>0</v>
      </c>
      <c r="L43" s="11">
        <f>L44</f>
        <v>1636</v>
      </c>
    </row>
    <row r="44" spans="1:12" s="6" customFormat="1" x14ac:dyDescent="0.3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f>I44-J44</f>
        <v>0</v>
      </c>
      <c r="L44" s="11">
        <v>1636</v>
      </c>
    </row>
    <row r="45" spans="1:12" s="6" customFormat="1" x14ac:dyDescent="0.3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22758</v>
      </c>
      <c r="G45" s="11">
        <v>22758</v>
      </c>
      <c r="H45" s="11">
        <v>22758</v>
      </c>
      <c r="I45" s="11">
        <v>22758</v>
      </c>
      <c r="J45" s="11">
        <v>22758</v>
      </c>
      <c r="K45" s="11">
        <f>I45-J45</f>
        <v>0</v>
      </c>
      <c r="L45" s="11">
        <v>22864</v>
      </c>
    </row>
    <row r="46" spans="1:12" s="6" customFormat="1" ht="21.6" x14ac:dyDescent="0.3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10412</v>
      </c>
      <c r="G46" s="11">
        <v>10412</v>
      </c>
      <c r="H46" s="11">
        <v>10412</v>
      </c>
      <c r="I46" s="11">
        <v>10412</v>
      </c>
      <c r="J46" s="11">
        <v>10412</v>
      </c>
      <c r="K46" s="11">
        <f>I46-J46</f>
        <v>0</v>
      </c>
      <c r="L46" s="11">
        <v>26634</v>
      </c>
    </row>
    <row r="47" spans="1:12" s="6" customFormat="1" ht="21.6" x14ac:dyDescent="0.3">
      <c r="A47" s="10" t="s">
        <v>123</v>
      </c>
      <c r="B47" s="10" t="s">
        <v>124</v>
      </c>
      <c r="C47" s="10" t="s">
        <v>125</v>
      </c>
      <c r="D47" s="11">
        <f>+D48</f>
        <v>0</v>
      </c>
      <c r="E47" s="11">
        <f>+E48</f>
        <v>0</v>
      </c>
      <c r="F47" s="11">
        <f>+F48</f>
        <v>0</v>
      </c>
      <c r="G47" s="11">
        <f>+G48</f>
        <v>0</v>
      </c>
      <c r="H47" s="11">
        <f>+H48</f>
        <v>0</v>
      </c>
      <c r="I47" s="11">
        <f>+I48</f>
        <v>0</v>
      </c>
      <c r="J47" s="11">
        <f>+J48</f>
        <v>0</v>
      </c>
      <c r="K47" s="11">
        <f>I47-J47</f>
        <v>0</v>
      </c>
      <c r="L47" s="11">
        <f>+L48</f>
        <v>119</v>
      </c>
    </row>
    <row r="48" spans="1:12" s="6" customFormat="1" x14ac:dyDescent="0.3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f>I48-J48</f>
        <v>0</v>
      </c>
      <c r="L48" s="11">
        <v>119</v>
      </c>
    </row>
    <row r="49" spans="1:12" s="6" customFormat="1" ht="21.6" x14ac:dyDescent="0.3">
      <c r="A49" s="10" t="s">
        <v>129</v>
      </c>
      <c r="B49" s="10" t="s">
        <v>130</v>
      </c>
      <c r="C49" s="10" t="s">
        <v>131</v>
      </c>
      <c r="D49" s="11">
        <f>+D50</f>
        <v>0</v>
      </c>
      <c r="E49" s="11">
        <f>+E50</f>
        <v>27013</v>
      </c>
      <c r="F49" s="11">
        <f>+F50</f>
        <v>27013</v>
      </c>
      <c r="G49" s="11">
        <f>+G50</f>
        <v>27013</v>
      </c>
      <c r="H49" s="11">
        <f>+H50</f>
        <v>27013</v>
      </c>
      <c r="I49" s="11">
        <f>+I50</f>
        <v>27013</v>
      </c>
      <c r="J49" s="11">
        <f>+J50</f>
        <v>27013</v>
      </c>
      <c r="K49" s="11">
        <f>I49-J49</f>
        <v>0</v>
      </c>
      <c r="L49" s="11">
        <f>+L50</f>
        <v>0</v>
      </c>
    </row>
    <row r="50" spans="1:12" s="6" customFormat="1" x14ac:dyDescent="0.3">
      <c r="A50" s="10" t="s">
        <v>132</v>
      </c>
      <c r="B50" s="10" t="s">
        <v>133</v>
      </c>
      <c r="C50" s="10" t="s">
        <v>134</v>
      </c>
      <c r="D50" s="11">
        <f>D51</f>
        <v>0</v>
      </c>
      <c r="E50" s="11">
        <f>E51</f>
        <v>27013</v>
      </c>
      <c r="F50" s="11">
        <f>F51</f>
        <v>27013</v>
      </c>
      <c r="G50" s="11">
        <f>G51</f>
        <v>27013</v>
      </c>
      <c r="H50" s="11">
        <f>H51</f>
        <v>27013</v>
      </c>
      <c r="I50" s="11">
        <f>I51</f>
        <v>27013</v>
      </c>
      <c r="J50" s="11">
        <f>J51</f>
        <v>27013</v>
      </c>
      <c r="K50" s="11">
        <f>I50-J50</f>
        <v>0</v>
      </c>
      <c r="L50" s="11">
        <f>L51</f>
        <v>0</v>
      </c>
    </row>
    <row r="51" spans="1:12" s="6" customFormat="1" x14ac:dyDescent="0.3">
      <c r="A51" s="10" t="s">
        <v>135</v>
      </c>
      <c r="B51" s="10" t="s">
        <v>136</v>
      </c>
      <c r="C51" s="10" t="s">
        <v>137</v>
      </c>
      <c r="D51" s="11">
        <f>D52</f>
        <v>0</v>
      </c>
      <c r="E51" s="11">
        <f>E52</f>
        <v>27013</v>
      </c>
      <c r="F51" s="11">
        <f>F52</f>
        <v>27013</v>
      </c>
      <c r="G51" s="11">
        <f>G52</f>
        <v>27013</v>
      </c>
      <c r="H51" s="11">
        <f>H52</f>
        <v>27013</v>
      </c>
      <c r="I51" s="11">
        <f>I52</f>
        <v>27013</v>
      </c>
      <c r="J51" s="11">
        <f>J52</f>
        <v>27013</v>
      </c>
      <c r="K51" s="11">
        <f>I51-J51</f>
        <v>0</v>
      </c>
      <c r="L51" s="11">
        <f>L52</f>
        <v>0</v>
      </c>
    </row>
    <row r="52" spans="1:12" s="6" customFormat="1" x14ac:dyDescent="0.3">
      <c r="A52" s="10" t="s">
        <v>138</v>
      </c>
      <c r="B52" s="10" t="s">
        <v>139</v>
      </c>
      <c r="C52" s="10" t="s">
        <v>140</v>
      </c>
      <c r="D52" s="11">
        <v>0</v>
      </c>
      <c r="E52" s="11">
        <v>27013</v>
      </c>
      <c r="F52" s="11">
        <v>27013</v>
      </c>
      <c r="G52" s="11">
        <v>27013</v>
      </c>
      <c r="H52" s="11">
        <v>27013</v>
      </c>
      <c r="I52" s="11">
        <v>27013</v>
      </c>
      <c r="J52" s="11">
        <v>27013</v>
      </c>
      <c r="K52" s="11">
        <f>I52-J52</f>
        <v>0</v>
      </c>
      <c r="L52" s="11">
        <v>0</v>
      </c>
    </row>
    <row r="53" spans="1:12" s="6" customFormat="1" x14ac:dyDescent="0.3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423821</v>
      </c>
      <c r="G53" s="11">
        <v>423821</v>
      </c>
      <c r="H53" s="11">
        <v>0</v>
      </c>
      <c r="I53" s="11">
        <v>0</v>
      </c>
      <c r="J53" s="11">
        <v>423821</v>
      </c>
      <c r="K53" s="11">
        <f>I53-J53</f>
        <v>-423821</v>
      </c>
      <c r="L53" s="11">
        <v>0</v>
      </c>
    </row>
    <row r="54" spans="1:12" s="6" customFormat="1" x14ac:dyDescent="0.3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423821</v>
      </c>
      <c r="G54" s="11">
        <v>423821</v>
      </c>
      <c r="H54" s="11">
        <v>0</v>
      </c>
      <c r="I54" s="11">
        <v>0</v>
      </c>
      <c r="J54" s="11">
        <v>423821</v>
      </c>
      <c r="K54" s="11">
        <f>I54-J54</f>
        <v>-423821</v>
      </c>
      <c r="L54" s="11">
        <v>0</v>
      </c>
    </row>
    <row r="55" spans="1:12" s="6" customFormat="1" x14ac:dyDescent="0.3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423821</v>
      </c>
      <c r="G55" s="11">
        <v>423821</v>
      </c>
      <c r="H55" s="11">
        <v>0</v>
      </c>
      <c r="I55" s="11">
        <v>0</v>
      </c>
      <c r="J55" s="11">
        <v>423821</v>
      </c>
      <c r="K55" s="11">
        <f>I55-J55</f>
        <v>-423821</v>
      </c>
      <c r="L55" s="11">
        <v>0</v>
      </c>
    </row>
    <row r="56" spans="1:12" s="6" customFormat="1" x14ac:dyDescent="0.3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  <c r="L56" s="9"/>
    </row>
    <row r="57" spans="1:12" x14ac:dyDescent="0.3">
      <c r="A57" s="13" t="s">
        <v>150</v>
      </c>
      <c r="B57" s="13"/>
      <c r="C57" s="13"/>
      <c r="D57" s="13"/>
      <c r="E57" s="13" t="s">
        <v>152</v>
      </c>
      <c r="F57" s="13"/>
      <c r="G57" s="13"/>
      <c r="H57" s="13"/>
      <c r="I57" s="13" t="s">
        <v>153</v>
      </c>
      <c r="J57" s="13"/>
      <c r="K57" s="13"/>
      <c r="L57" s="13"/>
    </row>
    <row r="58" spans="1:12" x14ac:dyDescent="0.3">
      <c r="A58" s="3" t="s">
        <v>151</v>
      </c>
      <c r="B58" s="3"/>
      <c r="C58" s="3"/>
      <c r="D58" s="3"/>
      <c r="E58" s="3"/>
      <c r="F58" s="3"/>
      <c r="G58" s="3"/>
      <c r="H58" s="3"/>
      <c r="I58" s="3" t="s">
        <v>154</v>
      </c>
      <c r="J58" s="3"/>
      <c r="K58" s="3"/>
      <c r="L58" s="3"/>
    </row>
    <row r="113" spans="1:20" x14ac:dyDescent="0.3">
      <c r="A113" s="12"/>
      <c r="B113" s="12"/>
      <c r="C113" s="12"/>
      <c r="D113" s="12"/>
      <c r="I113" s="12"/>
      <c r="J113" s="12"/>
      <c r="K113" s="12"/>
      <c r="L113" s="12"/>
      <c r="Q113" s="12"/>
      <c r="R113" s="12"/>
      <c r="S113" s="12"/>
      <c r="T113" s="12"/>
    </row>
  </sheetData>
  <mergeCells count="24">
    <mergeCell ref="K6:K10"/>
    <mergeCell ref="L6:L10"/>
    <mergeCell ref="A57:D57"/>
    <mergeCell ref="A58:D58"/>
    <mergeCell ref="E57:H57"/>
    <mergeCell ref="E58:H58"/>
    <mergeCell ref="I57:L57"/>
    <mergeCell ref="I58:L5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2019-05-02T07:48:13Z</dcterms:created>
  <dcterms:modified xsi:type="dcterms:W3CDTF">2019-05-02T07:48:15Z</dcterms:modified>
</cp:coreProperties>
</file>