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F18" i="1"/>
  <c r="D19" i="1"/>
  <c r="D18" i="1" s="1"/>
  <c r="E19" i="1"/>
  <c r="E18" i="1" s="1"/>
  <c r="F19" i="1"/>
  <c r="G19" i="1"/>
  <c r="G18" i="1" s="1"/>
  <c r="H19" i="1"/>
  <c r="J19" i="1" s="1"/>
  <c r="I19" i="1"/>
  <c r="I18" i="1" s="1"/>
  <c r="K19" i="1"/>
  <c r="K18" i="1" s="1"/>
  <c r="J20" i="1"/>
  <c r="D23" i="1"/>
  <c r="D22" i="1" s="1"/>
  <c r="E23" i="1"/>
  <c r="E22" i="1" s="1"/>
  <c r="F23" i="1"/>
  <c r="F22" i="1" s="1"/>
  <c r="G23" i="1"/>
  <c r="G22" i="1" s="1"/>
  <c r="H23" i="1"/>
  <c r="J23" i="1" s="1"/>
  <c r="I23" i="1"/>
  <c r="I22" i="1" s="1"/>
  <c r="I21" i="1" s="1"/>
  <c r="K23" i="1"/>
  <c r="K22" i="1" s="1"/>
  <c r="K21" i="1" s="1"/>
  <c r="J24" i="1"/>
  <c r="J25" i="1"/>
  <c r="K26" i="1"/>
  <c r="D27" i="1"/>
  <c r="D26" i="1" s="1"/>
  <c r="E27" i="1"/>
  <c r="E26" i="1" s="1"/>
  <c r="F27" i="1"/>
  <c r="F26" i="1" s="1"/>
  <c r="G27" i="1"/>
  <c r="G26" i="1" s="1"/>
  <c r="H27" i="1"/>
  <c r="H26" i="1" s="1"/>
  <c r="J26" i="1" s="1"/>
  <c r="I27" i="1"/>
  <c r="I26" i="1" s="1"/>
  <c r="K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J30" i="1"/>
  <c r="K30" i="1"/>
  <c r="K29" i="1" s="1"/>
  <c r="J31" i="1"/>
  <c r="J32" i="1"/>
  <c r="J33" i="1"/>
  <c r="J34" i="1"/>
  <c r="F35" i="1"/>
  <c r="G35" i="1"/>
  <c r="H35" i="1"/>
  <c r="J36" i="1"/>
  <c r="J37" i="1"/>
  <c r="D38" i="1"/>
  <c r="D35" i="1" s="1"/>
  <c r="E38" i="1"/>
  <c r="E35" i="1" s="1"/>
  <c r="F38" i="1"/>
  <c r="G38" i="1"/>
  <c r="H38" i="1"/>
  <c r="I38" i="1"/>
  <c r="J38" i="1"/>
  <c r="K38" i="1"/>
  <c r="J39" i="1"/>
  <c r="D40" i="1"/>
  <c r="E40" i="1"/>
  <c r="F40" i="1"/>
  <c r="G40" i="1"/>
  <c r="H40" i="1"/>
  <c r="J40" i="1" s="1"/>
  <c r="I40" i="1"/>
  <c r="I35" i="1" s="1"/>
  <c r="K40" i="1"/>
  <c r="K35" i="1" s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J44" i="1"/>
  <c r="K44" i="1"/>
  <c r="K43" i="1" s="1"/>
  <c r="K42" i="1" s="1"/>
  <c r="J45" i="1"/>
  <c r="J46" i="1"/>
  <c r="J47" i="1"/>
  <c r="D48" i="1"/>
  <c r="E48" i="1"/>
  <c r="F48" i="1"/>
  <c r="G48" i="1"/>
  <c r="H48" i="1"/>
  <c r="J48" i="1" s="1"/>
  <c r="I48" i="1"/>
  <c r="K48" i="1"/>
  <c r="J49" i="1"/>
  <c r="D52" i="1"/>
  <c r="D51" i="1" s="1"/>
  <c r="D50" i="1" s="1"/>
  <c r="E52" i="1"/>
  <c r="E51" i="1" s="1"/>
  <c r="E50" i="1" s="1"/>
  <c r="F52" i="1"/>
  <c r="F51" i="1" s="1"/>
  <c r="F50" i="1" s="1"/>
  <c r="G52" i="1"/>
  <c r="G51" i="1" s="1"/>
  <c r="G50" i="1" s="1"/>
  <c r="H52" i="1"/>
  <c r="J52" i="1" s="1"/>
  <c r="I52" i="1"/>
  <c r="I51" i="1" s="1"/>
  <c r="I50" i="1" s="1"/>
  <c r="K52" i="1"/>
  <c r="K51" i="1" s="1"/>
  <c r="K50" i="1" s="1"/>
  <c r="J53" i="1"/>
  <c r="D54" i="1"/>
  <c r="E54" i="1"/>
  <c r="F54" i="1"/>
  <c r="G54" i="1"/>
  <c r="H54" i="1"/>
  <c r="J54" i="1" s="1"/>
  <c r="I54" i="1"/>
  <c r="K54" i="1"/>
  <c r="J55" i="1"/>
  <c r="J56" i="1"/>
  <c r="J57" i="1"/>
  <c r="J58" i="1"/>
  <c r="J59" i="1"/>
  <c r="J60" i="1"/>
  <c r="J61" i="1"/>
  <c r="K11" i="1" l="1"/>
  <c r="I11" i="1"/>
  <c r="H12" i="1"/>
  <c r="J13" i="1"/>
  <c r="F21" i="1"/>
  <c r="F11" i="1" s="1"/>
  <c r="G21" i="1"/>
  <c r="G11" i="1" s="1"/>
  <c r="E21" i="1"/>
  <c r="E11" i="1" s="1"/>
  <c r="J43" i="1"/>
  <c r="H42" i="1"/>
  <c r="J42" i="1" s="1"/>
  <c r="J35" i="1"/>
  <c r="D21" i="1"/>
  <c r="D11" i="1"/>
  <c r="H22" i="1"/>
  <c r="H51" i="1"/>
  <c r="H18" i="1"/>
  <c r="J18" i="1" s="1"/>
  <c r="J14" i="1"/>
  <c r="J27" i="1"/>
  <c r="J12" i="1" l="1"/>
  <c r="J22" i="1"/>
  <c r="H21" i="1"/>
  <c r="J21" i="1" s="1"/>
  <c r="J51" i="1"/>
  <c r="H50" i="1"/>
  <c r="J50" i="1" s="1"/>
  <c r="H11" i="1" l="1"/>
  <c r="J11" i="1" s="1"/>
</calcChain>
</file>

<file path=xl/sharedStrings.xml><?xml version="1.0" encoding="utf-8"?>
<sst xmlns="http://schemas.openxmlformats.org/spreadsheetml/2006/main" count="178" uniqueCount="178">
  <si>
    <t>JUDETUL  VASLUI</t>
  </si>
  <si>
    <t>PRIMARIA DRANCENI</t>
  </si>
  <si>
    <t>CUI3394333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</si>
  <si>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</si>
  <si>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</si>
  <si>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</si>
  <si>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</si>
  <si>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</si>
  <si>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</si>
  <si>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</si>
  <si>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</si>
  <si>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</si>
  <si>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</si>
  <si>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</si>
  <si>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</si>
  <si>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</si>
  <si>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</si>
  <si>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</si>
  <si>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</si>
  <si>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</si>
  <si>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</si>
  <si>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</si>
  <si>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</si>
  <si>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</si>
  <si>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</si>
  <si>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</si>
  <si>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</si>
  <si>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</si>
  <si>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</si>
  <si>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</si>
  <si>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</si>
  <si>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</si>
  <si>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</si>
  <si>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</si>
  <si>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</si>
  <si>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</si>
  <si>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</si>
  <si>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</si>
  <si>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</si>
  <si>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</si>
  <si>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</si>
  <si>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</si>
  <si>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</si>
  <si>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</si>
  <si>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</si>
  <si>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</si>
  <si>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</si>
  <si>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</si>
  <si>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</si>
  <si>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</si>
  <si>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</si>
  <si>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</si>
  <si>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</si>
  <si>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</si>
  <si>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</si>
  <si>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</si>
  <si>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</si>
  <si>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</si>
  <si>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</si>
  <si>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</si>
  <si>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</si>
  <si>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</si>
  <si>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</si>
  <si>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</si>
  <si>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</si>
  <si>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</si>
  <si>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</si>
  <si>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</si>
  <si>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</si>
  <si>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</si>
  <si>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</si>
  <si>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</si>
  <si>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</si>
  <si>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</si>
  <si>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</si>
  <si>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</si>
  <si>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</si>
  <si>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</si>
  <si>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</si>
  <si>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</si>
  <si>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</si>
  <si>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</si>
  <si>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</si>
  <si>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</si>
  <si>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</si>
  <si>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</si>
  <si>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</si>
  <si>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</si>
  <si>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</si>
  <si>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</si>
  <si>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</si>
  <si>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</si>
  <si>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</si>
  <si>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</si>
  <si>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</si>
  <si>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</si>
  <si>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</si>
  <si>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</si>
  <si>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</si>
  <si>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</si>
  <si>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</si>
  <si>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</si>
  <si>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</si>
  <si>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</si>
  <si>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</si>
  <si>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</si>
  <si>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</si>
  <si>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</si>
  <si>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</si>
  <si>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</si>
  <si>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</si>
  <si>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</si>
  <si>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</si>
  <si>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</si>
  <si>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</si>
  <si>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</si>
  <si>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</si>
  <si>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</si>
  <si>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</si>
  <si>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</si>
  <si>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</si>
  <si>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</si>
  <si>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</si>
  <si>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</si>
  <si>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</si>
  <si>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</si>
  <si>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</si>
  <si>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</si>
  <si>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</si>
  <si>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</si>
  <si>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</si>
  <si>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</si>
  <si>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</si>
  <si>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</si>
  <si>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</si>
  <si>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</si>
  <si>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</si>
  <si>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</si>
  <si>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</si>
  <si>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</si>
  <si>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</si>
  <si>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</si>
  <si>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</si>
  <si>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</si>
  <si>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</si>
  <si>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</si>
  <si>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</si>
  <si>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</si>
  <si>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</si>
  <si>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</si>
  <si>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</si>
  <si>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</si>
  <si>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131</t>
  </si>
  <si>
    <t>Turism</t>
  </si>
  <si>
    <t>87.02.04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</si>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</sst>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D12+D18+D21+D42+D50</f>
        <v>20484443</v>
      </c>
      <c r="E11" s="11">
        <f>E12+E18+E21+E42+E50</f>
        <v>20484443</v>
      </c>
      <c r="F11" s="11">
        <f>F12+F18+F21+F42+F50</f>
        <v>15701000</v>
      </c>
      <c r="G11" s="11">
        <f>G12+G18+G21+G42+G50</f>
        <v>15698051</v>
      </c>
      <c r="H11" s="11">
        <f>H12+H18+H21+H42+H50</f>
        <v>15698051</v>
      </c>
      <c r="I11" s="11">
        <f>I12+I18+I21+I42+I50</f>
        <v>3735337</v>
      </c>
      <c r="J11" s="11">
        <f>H11-I11</f>
        <v>11962714</v>
      </c>
      <c r="K11" s="11">
        <f>K12+K18+K21+K42+K50</f>
        <v>2715621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2356000</v>
      </c>
      <c r="E12" s="11">
        <f>E13+E16</f>
        <v>2356000</v>
      </c>
      <c r="F12" s="11">
        <f>F13+F16</f>
        <v>1822750</v>
      </c>
      <c r="G12" s="11">
        <f>G13+G16</f>
        <v>1822453</v>
      </c>
      <c r="H12" s="11">
        <f>H13+H16</f>
        <v>1822453</v>
      </c>
      <c r="I12" s="11">
        <f>I13+I16</f>
        <v>1247676</v>
      </c>
      <c r="J12" s="11">
        <f>H12-I12</f>
        <v>574777</v>
      </c>
      <c r="K12" s="11">
        <f>K13+K16</f>
        <v>1155500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2352000</v>
      </c>
      <c r="E13" s="11">
        <f>E14</f>
        <v>2352000</v>
      </c>
      <c r="F13" s="11">
        <f>F14</f>
        <v>1819750</v>
      </c>
      <c r="G13" s="11">
        <f>G14</f>
        <v>1819453</v>
      </c>
      <c r="H13" s="11">
        <f>H14</f>
        <v>1819453</v>
      </c>
      <c r="I13" s="11">
        <f>I14</f>
        <v>1245566</v>
      </c>
      <c r="J13" s="11">
        <f>H13-I13</f>
        <v>573887</v>
      </c>
      <c r="K13" s="11">
        <f>K14</f>
        <v>1155500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2352000</v>
      </c>
      <c r="E14" s="11">
        <f>E15</f>
        <v>2352000</v>
      </c>
      <c r="F14" s="11">
        <f>F15</f>
        <v>1819750</v>
      </c>
      <c r="G14" s="11">
        <f>G15</f>
        <v>1819453</v>
      </c>
      <c r="H14" s="11">
        <f>H15</f>
        <v>1819453</v>
      </c>
      <c r="I14" s="11">
        <f>I15</f>
        <v>1245566</v>
      </c>
      <c r="J14" s="11">
        <f>H14-I14</f>
        <v>573887</v>
      </c>
      <c r="K14" s="11">
        <f>K15</f>
        <v>1155500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2352000</v>
      </c>
      <c r="E15" s="11">
        <v>2352000</v>
      </c>
      <c r="F15" s="11">
        <v>1819750</v>
      </c>
      <c r="G15" s="11">
        <v>1819453</v>
      </c>
      <c r="H15" s="11">
        <v>1819453</v>
      </c>
      <c r="I15" s="11">
        <v>1245566</v>
      </c>
      <c r="J15" s="11">
        <f>H15-I15</f>
        <v>573887</v>
      </c>
      <c r="K15" s="11">
        <v>1155500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4000</v>
      </c>
      <c r="E16" s="11">
        <f>E17</f>
        <v>4000</v>
      </c>
      <c r="F16" s="11">
        <f>F17</f>
        <v>3000</v>
      </c>
      <c r="G16" s="11">
        <f>G17</f>
        <v>3000</v>
      </c>
      <c r="H16" s="11">
        <f>H17</f>
        <v>3000</v>
      </c>
      <c r="I16" s="11">
        <f>I17</f>
        <v>2110</v>
      </c>
      <c r="J16" s="11">
        <f>H16-I16</f>
        <v>890</v>
      </c>
      <c r="K16" s="11">
        <f>K17</f>
        <v>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4000</v>
      </c>
      <c r="E17" s="11">
        <v>4000</v>
      </c>
      <c r="F17" s="11">
        <v>3000</v>
      </c>
      <c r="G17" s="11">
        <v>3000</v>
      </c>
      <c r="H17" s="11">
        <v>3000</v>
      </c>
      <c r="I17" s="11">
        <v>2110</v>
      </c>
      <c r="J17" s="11">
        <f>H17-I17</f>
        <v>890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100000</v>
      </c>
      <c r="E18" s="11">
        <f>+E19</f>
        <v>100000</v>
      </c>
      <c r="F18" s="11">
        <f>+F19</f>
        <v>75000</v>
      </c>
      <c r="G18" s="11">
        <f>+G19</f>
        <v>75000</v>
      </c>
      <c r="H18" s="11">
        <f>+H19</f>
        <v>75000</v>
      </c>
      <c r="I18" s="11">
        <f>+I19</f>
        <v>52715</v>
      </c>
      <c r="J18" s="11">
        <f>H18-I18</f>
        <v>22285</v>
      </c>
      <c r="K18" s="11">
        <f>+K19</f>
        <v>80952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100000</v>
      </c>
      <c r="E19" s="11">
        <f>+E20</f>
        <v>100000</v>
      </c>
      <c r="F19" s="11">
        <f>+F20</f>
        <v>75000</v>
      </c>
      <c r="G19" s="11">
        <f>+G20</f>
        <v>75000</v>
      </c>
      <c r="H19" s="11">
        <f>+H20</f>
        <v>75000</v>
      </c>
      <c r="I19" s="11">
        <f>+I20</f>
        <v>52715</v>
      </c>
      <c r="J19" s="11">
        <f>H19-I19</f>
        <v>22285</v>
      </c>
      <c r="K19" s="11">
        <f>+K20</f>
        <v>80952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100000</v>
      </c>
      <c r="E20" s="11">
        <v>100000</v>
      </c>
      <c r="F20" s="11">
        <v>75000</v>
      </c>
      <c r="G20" s="11">
        <v>75000</v>
      </c>
      <c r="H20" s="11">
        <v>75000</v>
      </c>
      <c r="I20" s="11">
        <v>52715</v>
      </c>
      <c r="J20" s="11">
        <f>H20-I20</f>
        <v>22285</v>
      </c>
      <c r="K20" s="11">
        <v>80952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D22+D26+D29+D35</f>
        <v>8275443</v>
      </c>
      <c r="E21" s="11">
        <f>E22+E26+E29+E35</f>
        <v>8275443</v>
      </c>
      <c r="F21" s="11">
        <f>F22+F26+F29+F35</f>
        <v>6226250</v>
      </c>
      <c r="G21" s="11">
        <f>G22+G26+G29+G35</f>
        <v>6223598</v>
      </c>
      <c r="H21" s="11">
        <f>H22+H26+H29+H35</f>
        <v>6223598</v>
      </c>
      <c r="I21" s="11">
        <f>I22+I26+I29+I35</f>
        <v>1869397</v>
      </c>
      <c r="J21" s="11">
        <f>H21-I21</f>
        <v>4354201</v>
      </c>
      <c r="K21" s="11">
        <f>K22+K26+K29+K35</f>
        <v>1207069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+D23+D25</f>
        <v>5451543</v>
      </c>
      <c r="E22" s="11">
        <f>+E23+E25</f>
        <v>5451543</v>
      </c>
      <c r="F22" s="11">
        <f>+F23+F25</f>
        <v>4118000</v>
      </c>
      <c r="G22" s="11">
        <f>+G23+G25</f>
        <v>4115348</v>
      </c>
      <c r="H22" s="11">
        <f>+H23+H25</f>
        <v>4115348</v>
      </c>
      <c r="I22" s="11">
        <f>+I23+I25</f>
        <v>527023</v>
      </c>
      <c r="J22" s="11">
        <f>H22-I22</f>
        <v>3588325</v>
      </c>
      <c r="K22" s="11">
        <f>+K23+K25</f>
        <v>154066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</f>
        <v>232543</v>
      </c>
      <c r="E23" s="11">
        <f>E24</f>
        <v>232543</v>
      </c>
      <c r="F23" s="11">
        <f>F24</f>
        <v>197000</v>
      </c>
      <c r="G23" s="11">
        <f>G24</f>
        <v>194348</v>
      </c>
      <c r="H23" s="11">
        <f>H24</f>
        <v>194348</v>
      </c>
      <c r="I23" s="11">
        <f>I24</f>
        <v>114691</v>
      </c>
      <c r="J23" s="11">
        <f>H23-I23</f>
        <v>79657</v>
      </c>
      <c r="K23" s="11">
        <f>K24</f>
        <v>149216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232543</v>
      </c>
      <c r="E24" s="11">
        <v>232543</v>
      </c>
      <c r="F24" s="11">
        <v>197000</v>
      </c>
      <c r="G24" s="11">
        <v>194348</v>
      </c>
      <c r="H24" s="11">
        <v>194348</v>
      </c>
      <c r="I24" s="11">
        <v>114691</v>
      </c>
      <c r="J24" s="11">
        <f>H24-I24</f>
        <v>79657</v>
      </c>
      <c r="K24" s="11">
        <v>149216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5219000</v>
      </c>
      <c r="E25" s="11">
        <v>5219000</v>
      </c>
      <c r="F25" s="11">
        <v>3921000</v>
      </c>
      <c r="G25" s="11">
        <v>3921000</v>
      </c>
      <c r="H25" s="11">
        <v>3921000</v>
      </c>
      <c r="I25" s="11">
        <v>412332</v>
      </c>
      <c r="J25" s="11">
        <f>H25-I25</f>
        <v>3508668</v>
      </c>
      <c r="K25" s="11">
        <v>4850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+D27</f>
        <v>59500</v>
      </c>
      <c r="E26" s="11">
        <f>+E27</f>
        <v>59500</v>
      </c>
      <c r="F26" s="11">
        <f>+F27</f>
        <v>43500</v>
      </c>
      <c r="G26" s="11">
        <f>+G27</f>
        <v>43500</v>
      </c>
      <c r="H26" s="11">
        <f>+H27</f>
        <v>43500</v>
      </c>
      <c r="I26" s="11">
        <f>+I27</f>
        <v>40890</v>
      </c>
      <c r="J26" s="11">
        <f>H26-I26</f>
        <v>2610</v>
      </c>
      <c r="K26" s="11">
        <f>+K27</f>
        <v>50591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59500</v>
      </c>
      <c r="E27" s="11">
        <f>E28</f>
        <v>59500</v>
      </c>
      <c r="F27" s="11">
        <f>F28</f>
        <v>43500</v>
      </c>
      <c r="G27" s="11">
        <f>G28</f>
        <v>43500</v>
      </c>
      <c r="H27" s="11">
        <f>H28</f>
        <v>43500</v>
      </c>
      <c r="I27" s="11">
        <f>I28</f>
        <v>40890</v>
      </c>
      <c r="J27" s="11">
        <f>H27-I27</f>
        <v>2610</v>
      </c>
      <c r="K27" s="11">
        <f>K28</f>
        <v>50591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59500</v>
      </c>
      <c r="E28" s="11">
        <v>59500</v>
      </c>
      <c r="F28" s="11">
        <v>43500</v>
      </c>
      <c r="G28" s="11">
        <v>43500</v>
      </c>
      <c r="H28" s="11">
        <v>43500</v>
      </c>
      <c r="I28" s="11">
        <v>40890</v>
      </c>
      <c r="J28" s="11">
        <f>H28-I28</f>
        <v>2610</v>
      </c>
      <c r="K28" s="11">
        <v>50591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D30+D33+D34</f>
        <v>1481600</v>
      </c>
      <c r="E29" s="11">
        <f>E30+E33+E34</f>
        <v>1481600</v>
      </c>
      <c r="F29" s="11">
        <f>F30+F33+F34</f>
        <v>1139550</v>
      </c>
      <c r="G29" s="11">
        <f>G30+G33+G34</f>
        <v>1139550</v>
      </c>
      <c r="H29" s="11">
        <f>H30+H33+H34</f>
        <v>1139550</v>
      </c>
      <c r="I29" s="11">
        <f>I30+I33+I34</f>
        <v>505900</v>
      </c>
      <c r="J29" s="11">
        <f>H29-I29</f>
        <v>633650</v>
      </c>
      <c r="K29" s="11">
        <f>K30+K33+K34</f>
        <v>163335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</f>
        <v>151600</v>
      </c>
      <c r="E30" s="11">
        <f>E31+E32</f>
        <v>151600</v>
      </c>
      <c r="F30" s="11">
        <f>F31+F32</f>
        <v>114550</v>
      </c>
      <c r="G30" s="11">
        <f>G31+G32</f>
        <v>114550</v>
      </c>
      <c r="H30" s="11">
        <f>H31+H32</f>
        <v>114550</v>
      </c>
      <c r="I30" s="11">
        <f>I31+I32</f>
        <v>71609</v>
      </c>
      <c r="J30" s="11">
        <f>H30-I30</f>
        <v>42941</v>
      </c>
      <c r="K30" s="11">
        <f>K31+K32</f>
        <v>73733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79500</v>
      </c>
      <c r="E31" s="11">
        <v>79500</v>
      </c>
      <c r="F31" s="11">
        <v>57200</v>
      </c>
      <c r="G31" s="11">
        <v>57200</v>
      </c>
      <c r="H31" s="11">
        <v>57200</v>
      </c>
      <c r="I31" s="11">
        <v>36350</v>
      </c>
      <c r="J31" s="11">
        <f>H31-I31</f>
        <v>20850</v>
      </c>
      <c r="K31" s="11">
        <v>36698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72100</v>
      </c>
      <c r="E32" s="11">
        <v>72100</v>
      </c>
      <c r="F32" s="11">
        <v>57350</v>
      </c>
      <c r="G32" s="11">
        <v>57350</v>
      </c>
      <c r="H32" s="11">
        <v>57350</v>
      </c>
      <c r="I32" s="11">
        <v>35259</v>
      </c>
      <c r="J32" s="11">
        <f>H32-I32</f>
        <v>22091</v>
      </c>
      <c r="K32" s="11">
        <v>37035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580000</v>
      </c>
      <c r="E33" s="11">
        <v>580000</v>
      </c>
      <c r="F33" s="11">
        <v>450000</v>
      </c>
      <c r="G33" s="11">
        <v>450000</v>
      </c>
      <c r="H33" s="11">
        <v>450000</v>
      </c>
      <c r="I33" s="11">
        <v>210225</v>
      </c>
      <c r="J33" s="11">
        <f>H33-I33</f>
        <v>239775</v>
      </c>
      <c r="K33" s="11">
        <v>49324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750000</v>
      </c>
      <c r="E34" s="11">
        <v>750000</v>
      </c>
      <c r="F34" s="11">
        <v>575000</v>
      </c>
      <c r="G34" s="11">
        <v>575000</v>
      </c>
      <c r="H34" s="11">
        <v>575000</v>
      </c>
      <c r="I34" s="11">
        <v>224066</v>
      </c>
      <c r="J34" s="11">
        <f>H34-I34</f>
        <v>350934</v>
      </c>
      <c r="K34" s="11">
        <v>40278</v>
      </c>
    </row>
    <row r="35" spans="1:11" s="6" customFormat="1" ht="33" x14ac:dyDescent="0.25">
      <c r="A35" s="10" t="s">
        <v>92</v>
      </c>
      <c r="B35" s="10" t="s">
        <v>93</v>
      </c>
      <c r="C35" s="10" t="s">
        <v>94</v>
      </c>
      <c r="D35" s="11">
        <f>+D36+D37+D38+D40</f>
        <v>1282800</v>
      </c>
      <c r="E35" s="11">
        <f>+E36+E37+E38+E40</f>
        <v>1282800</v>
      </c>
      <c r="F35" s="11">
        <f>+F36+F37+F38+F40</f>
        <v>925200</v>
      </c>
      <c r="G35" s="11">
        <f>+G36+G37+G38+G40</f>
        <v>925200</v>
      </c>
      <c r="H35" s="11">
        <f>+H36+H37+H38+H40</f>
        <v>925200</v>
      </c>
      <c r="I35" s="11">
        <f>+I36+I37+I38+I40</f>
        <v>795584</v>
      </c>
      <c r="J35" s="11">
        <f>H35-I35</f>
        <v>129616</v>
      </c>
      <c r="K35" s="11">
        <f>+K36+K37+K38+K40</f>
        <v>839077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27000</v>
      </c>
      <c r="E36" s="11">
        <v>27000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592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40000</v>
      </c>
      <c r="E38" s="11">
        <f>E39</f>
        <v>40000</v>
      </c>
      <c r="F38" s="11">
        <f>F39</f>
        <v>15000</v>
      </c>
      <c r="G38" s="11">
        <f>G39</f>
        <v>15000</v>
      </c>
      <c r="H38" s="11">
        <f>H39</f>
        <v>15000</v>
      </c>
      <c r="I38" s="11">
        <f>I39</f>
        <v>6336</v>
      </c>
      <c r="J38" s="11">
        <f>H38-I38</f>
        <v>8664</v>
      </c>
      <c r="K38" s="11">
        <f>K39</f>
        <v>6336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40000</v>
      </c>
      <c r="E39" s="11">
        <v>40000</v>
      </c>
      <c r="F39" s="11">
        <v>15000</v>
      </c>
      <c r="G39" s="11">
        <v>15000</v>
      </c>
      <c r="H39" s="11">
        <v>15000</v>
      </c>
      <c r="I39" s="11">
        <v>6336</v>
      </c>
      <c r="J39" s="11">
        <f>H39-I39</f>
        <v>8664</v>
      </c>
      <c r="K39" s="11">
        <v>6336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1215800</v>
      </c>
      <c r="E40" s="11">
        <f>E41</f>
        <v>1215800</v>
      </c>
      <c r="F40" s="11">
        <f>F41</f>
        <v>910200</v>
      </c>
      <c r="G40" s="11">
        <f>G41</f>
        <v>910200</v>
      </c>
      <c r="H40" s="11">
        <f>H41</f>
        <v>910200</v>
      </c>
      <c r="I40" s="11">
        <f>I41</f>
        <v>789248</v>
      </c>
      <c r="J40" s="11">
        <f>H40-I40</f>
        <v>120952</v>
      </c>
      <c r="K40" s="11">
        <f>K41</f>
        <v>832149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1215800</v>
      </c>
      <c r="E41" s="11">
        <v>1215800</v>
      </c>
      <c r="F41" s="11">
        <v>910200</v>
      </c>
      <c r="G41" s="11">
        <v>910200</v>
      </c>
      <c r="H41" s="11">
        <v>910200</v>
      </c>
      <c r="I41" s="11">
        <v>789248</v>
      </c>
      <c r="J41" s="11">
        <f>H41-I41</f>
        <v>120952</v>
      </c>
      <c r="K41" s="11">
        <v>832149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D43+D48</f>
        <v>2352000</v>
      </c>
      <c r="E42" s="11">
        <f>E43+E48</f>
        <v>2352000</v>
      </c>
      <c r="F42" s="11">
        <f>F43+F48</f>
        <v>1882000</v>
      </c>
      <c r="G42" s="11">
        <f>G43+G48</f>
        <v>1882000</v>
      </c>
      <c r="H42" s="11">
        <f>H43+H48</f>
        <v>1882000</v>
      </c>
      <c r="I42" s="11">
        <f>I43+I48</f>
        <v>283797</v>
      </c>
      <c r="J42" s="11">
        <f>H42-I42</f>
        <v>1598203</v>
      </c>
      <c r="K42" s="11">
        <f>K43+K48</f>
        <v>187610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+D44+D46+D47</f>
        <v>2332000</v>
      </c>
      <c r="E43" s="11">
        <f>+E44+E46+E47</f>
        <v>2332000</v>
      </c>
      <c r="F43" s="11">
        <f>+F44+F46+F47</f>
        <v>1867000</v>
      </c>
      <c r="G43" s="11">
        <f>+G44+G46+G47</f>
        <v>1867000</v>
      </c>
      <c r="H43" s="11">
        <f>+H44+H46+H47</f>
        <v>1867000</v>
      </c>
      <c r="I43" s="11">
        <f>+I44+I46+I47</f>
        <v>282797</v>
      </c>
      <c r="J43" s="11">
        <f>H43-I43</f>
        <v>1584203</v>
      </c>
      <c r="K43" s="11">
        <f>+K44+K46+K47</f>
        <v>186254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1720000</v>
      </c>
      <c r="E44" s="11">
        <f>E45</f>
        <v>1720000</v>
      </c>
      <c r="F44" s="11">
        <f>F45</f>
        <v>1305000</v>
      </c>
      <c r="G44" s="11">
        <f>G45</f>
        <v>1305000</v>
      </c>
      <c r="H44" s="11">
        <f>H45</f>
        <v>1305000</v>
      </c>
      <c r="I44" s="11">
        <f>I45</f>
        <v>101072</v>
      </c>
      <c r="J44" s="11">
        <f>H44-I44</f>
        <v>1203928</v>
      </c>
      <c r="K44" s="11">
        <f>K45</f>
        <v>4346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1720000</v>
      </c>
      <c r="E45" s="11">
        <v>1720000</v>
      </c>
      <c r="F45" s="11">
        <v>1305000</v>
      </c>
      <c r="G45" s="11">
        <v>1305000</v>
      </c>
      <c r="H45" s="11">
        <v>1305000</v>
      </c>
      <c r="I45" s="11">
        <v>101072</v>
      </c>
      <c r="J45" s="11">
        <f>H45-I45</f>
        <v>1203928</v>
      </c>
      <c r="K45" s="11">
        <v>4346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227000</v>
      </c>
      <c r="E46" s="11">
        <v>227000</v>
      </c>
      <c r="F46" s="11">
        <v>192000</v>
      </c>
      <c r="G46" s="11">
        <v>192000</v>
      </c>
      <c r="H46" s="11">
        <v>192000</v>
      </c>
      <c r="I46" s="11">
        <v>106151</v>
      </c>
      <c r="J46" s="11">
        <f>H46-I46</f>
        <v>85849</v>
      </c>
      <c r="K46" s="11">
        <v>114503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v>385000</v>
      </c>
      <c r="E47" s="11">
        <v>385000</v>
      </c>
      <c r="F47" s="11">
        <v>370000</v>
      </c>
      <c r="G47" s="11">
        <v>370000</v>
      </c>
      <c r="H47" s="11">
        <v>370000</v>
      </c>
      <c r="I47" s="11">
        <v>75574</v>
      </c>
      <c r="J47" s="11">
        <f>H47-I47</f>
        <v>294426</v>
      </c>
      <c r="K47" s="11">
        <v>67405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20000</v>
      </c>
      <c r="E48" s="11">
        <f>+E49</f>
        <v>20000</v>
      </c>
      <c r="F48" s="11">
        <f>+F49</f>
        <v>15000</v>
      </c>
      <c r="G48" s="11">
        <f>+G49</f>
        <v>15000</v>
      </c>
      <c r="H48" s="11">
        <f>+H49</f>
        <v>15000</v>
      </c>
      <c r="I48" s="11">
        <f>+I49</f>
        <v>1000</v>
      </c>
      <c r="J48" s="11">
        <f>H48-I48</f>
        <v>14000</v>
      </c>
      <c r="K48" s="11">
        <f>+K49</f>
        <v>1356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20000</v>
      </c>
      <c r="E49" s="11">
        <v>20000</v>
      </c>
      <c r="F49" s="11">
        <v>15000</v>
      </c>
      <c r="G49" s="11">
        <v>15000</v>
      </c>
      <c r="H49" s="11">
        <v>15000</v>
      </c>
      <c r="I49" s="11">
        <v>1000</v>
      </c>
      <c r="J49" s="11">
        <f>H49-I49</f>
        <v>14000</v>
      </c>
      <c r="K49" s="11">
        <v>1356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+D51+D54</f>
        <v>7401000</v>
      </c>
      <c r="E50" s="11">
        <f>+E51+E54</f>
        <v>7401000</v>
      </c>
      <c r="F50" s="11">
        <f>+F51+F54</f>
        <v>5695000</v>
      </c>
      <c r="G50" s="11">
        <f>+G51+G54</f>
        <v>5695000</v>
      </c>
      <c r="H50" s="11">
        <f>+H51+H54</f>
        <v>5695000</v>
      </c>
      <c r="I50" s="11">
        <f>+I51+I54</f>
        <v>281752</v>
      </c>
      <c r="J50" s="11">
        <f>H50-I50</f>
        <v>5413248</v>
      </c>
      <c r="K50" s="11">
        <f>+K51+K54</f>
        <v>84490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D52</f>
        <v>7371000</v>
      </c>
      <c r="E51" s="11">
        <f>E52</f>
        <v>7371000</v>
      </c>
      <c r="F51" s="11">
        <f>F52</f>
        <v>5670000</v>
      </c>
      <c r="G51" s="11">
        <f>G52</f>
        <v>5670000</v>
      </c>
      <c r="H51" s="11">
        <f>H52</f>
        <v>5670000</v>
      </c>
      <c r="I51" s="11">
        <f>I52</f>
        <v>266014</v>
      </c>
      <c r="J51" s="11">
        <f>H51-I51</f>
        <v>5403986</v>
      </c>
      <c r="K51" s="11">
        <f>K52</f>
        <v>84490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D53</f>
        <v>7371000</v>
      </c>
      <c r="E52" s="11">
        <f>E53</f>
        <v>7371000</v>
      </c>
      <c r="F52" s="11">
        <f>F53</f>
        <v>5670000</v>
      </c>
      <c r="G52" s="11">
        <f>G53</f>
        <v>5670000</v>
      </c>
      <c r="H52" s="11">
        <f>H53</f>
        <v>5670000</v>
      </c>
      <c r="I52" s="11">
        <f>I53</f>
        <v>266014</v>
      </c>
      <c r="J52" s="11">
        <f>H52-I52</f>
        <v>5403986</v>
      </c>
      <c r="K52" s="11">
        <f>K53</f>
        <v>84490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v>7371000</v>
      </c>
      <c r="E53" s="11">
        <v>7371000</v>
      </c>
      <c r="F53" s="11">
        <v>5670000</v>
      </c>
      <c r="G53" s="11">
        <v>5670000</v>
      </c>
      <c r="H53" s="11">
        <v>5670000</v>
      </c>
      <c r="I53" s="11">
        <v>266014</v>
      </c>
      <c r="J53" s="11">
        <f>H53-I53</f>
        <v>5403986</v>
      </c>
      <c r="K53" s="11">
        <v>84490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+D55</f>
        <v>30000</v>
      </c>
      <c r="E54" s="11">
        <f>+E55</f>
        <v>30000</v>
      </c>
      <c r="F54" s="11">
        <f>+F55</f>
        <v>25000</v>
      </c>
      <c r="G54" s="11">
        <f>+G55</f>
        <v>25000</v>
      </c>
      <c r="H54" s="11">
        <f>+H55</f>
        <v>25000</v>
      </c>
      <c r="I54" s="11">
        <f>+I55</f>
        <v>15738</v>
      </c>
      <c r="J54" s="11">
        <f>H54-I54</f>
        <v>9262</v>
      </c>
      <c r="K54" s="11">
        <f>+K55</f>
        <v>0</v>
      </c>
    </row>
    <row r="55" spans="1:12" s="6" customFormat="1" x14ac:dyDescent="0.25">
      <c r="A55" s="10" t="s">
        <v>152</v>
      </c>
      <c r="B55" s="10" t="s">
        <v>153</v>
      </c>
      <c r="C55" s="10" t="s">
        <v>154</v>
      </c>
      <c r="D55" s="11">
        <v>30000</v>
      </c>
      <c r="E55" s="11">
        <v>30000</v>
      </c>
      <c r="F55" s="11">
        <v>25000</v>
      </c>
      <c r="G55" s="11">
        <v>25000</v>
      </c>
      <c r="H55" s="11">
        <v>25000</v>
      </c>
      <c r="I55" s="11">
        <v>15738</v>
      </c>
      <c r="J55" s="11">
        <f>H55-I55</f>
        <v>9262</v>
      </c>
      <c r="K55" s="11">
        <v>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0</v>
      </c>
      <c r="E56" s="11">
        <v>-6343</v>
      </c>
      <c r="F56" s="11">
        <v>-6343</v>
      </c>
      <c r="G56" s="11">
        <v>0</v>
      </c>
      <c r="H56" s="11">
        <v>0</v>
      </c>
      <c r="I56" s="11">
        <v>957960</v>
      </c>
      <c r="J56" s="11">
        <f>H56-I56</f>
        <v>-957960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957960</v>
      </c>
      <c r="J57" s="11">
        <f>H57-I57</f>
        <v>-957960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957959</v>
      </c>
      <c r="J58" s="11">
        <f>H58-I58</f>
        <v>-957959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f>H59-I59</f>
        <v>-1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-6343</v>
      </c>
      <c r="F60" s="11">
        <v>-6343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2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-6343</v>
      </c>
      <c r="F61" s="11">
        <v>-6343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173</v>
      </c>
      <c r="B63" s="13"/>
      <c r="C63" s="13"/>
      <c r="D63" s="13"/>
      <c r="E63" s="13" t="s">
        <v>175</v>
      </c>
      <c r="F63" s="13"/>
      <c r="G63" s="13"/>
      <c r="H63" s="13"/>
      <c r="I63" s="13" t="s">
        <v>176</v>
      </c>
      <c r="J63" s="13"/>
      <c r="K63" s="13"/>
      <c r="L63" s="13"/>
    </row>
    <row r="64" spans="1:12" x14ac:dyDescent="0.25">
      <c r="A64" s="3" t="s">
        <v>174</v>
      </c>
      <c r="B64" s="3"/>
      <c r="C64" s="3"/>
      <c r="D64" s="3"/>
      <c r="E64" s="3"/>
      <c r="F64" s="3"/>
      <c r="G64" s="3"/>
      <c r="H64" s="3"/>
      <c r="I64" s="3" t="s">
        <v>177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H8:H9"/>
    <mergeCell ref="I8:I9"/>
    <mergeCell ref="J8:J9"/>
    <mergeCell ref="K8:K9"/>
    <mergeCell ref="A63:D63"/>
    <mergeCell ref="A64:D64"/>
    <mergeCell ref="E63:H63"/>
    <mergeCell ref="E64:H64"/>
    <mergeCell ref="I63:L63"/>
    <mergeCell ref="I64:L6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2018-11-14T07:36:02Z</dcterms:created>
  <dcterms:modified xsi:type="dcterms:W3CDTF">2018-11-14T07:36:05Z</dcterms:modified>
</cp:coreProperties>
</file>