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E16" i="1"/>
  <c r="E15" i="1" s="1"/>
  <c r="E14" i="1" s="1"/>
  <c r="G16" i="1"/>
  <c r="F16" i="1" s="1"/>
  <c r="K16" i="1" s="1"/>
  <c r="H16" i="1"/>
  <c r="H15" i="1" s="1"/>
  <c r="H14" i="1" s="1"/>
  <c r="I16" i="1"/>
  <c r="I15" i="1" s="1"/>
  <c r="I14" i="1" s="1"/>
  <c r="J16" i="1"/>
  <c r="J15" i="1" s="1"/>
  <c r="J14" i="1" s="1"/>
  <c r="F17" i="1"/>
  <c r="K17" i="1" s="1"/>
  <c r="F18" i="1"/>
  <c r="K18" i="1"/>
  <c r="D21" i="1"/>
  <c r="D20" i="1" s="1"/>
  <c r="G21" i="1"/>
  <c r="F22" i="1"/>
  <c r="K22" i="1"/>
  <c r="D23" i="1"/>
  <c r="E23" i="1"/>
  <c r="E21" i="1" s="1"/>
  <c r="E20" i="1" s="1"/>
  <c r="F23" i="1"/>
  <c r="G23" i="1"/>
  <c r="H23" i="1"/>
  <c r="H21" i="1" s="1"/>
  <c r="H20" i="1" s="1"/>
  <c r="I23" i="1"/>
  <c r="I21" i="1" s="1"/>
  <c r="I20" i="1" s="1"/>
  <c r="J23" i="1"/>
  <c r="J21" i="1" s="1"/>
  <c r="J20" i="1" s="1"/>
  <c r="K23" i="1"/>
  <c r="F24" i="1"/>
  <c r="K24" i="1"/>
  <c r="D25" i="1"/>
  <c r="E25" i="1"/>
  <c r="G25" i="1"/>
  <c r="F25" i="1" s="1"/>
  <c r="K25" i="1" s="1"/>
  <c r="H25" i="1"/>
  <c r="I25" i="1"/>
  <c r="J25" i="1"/>
  <c r="F26" i="1"/>
  <c r="K26" i="1" s="1"/>
  <c r="F27" i="1"/>
  <c r="K27" i="1"/>
  <c r="F28" i="1"/>
  <c r="K28" i="1"/>
  <c r="F29" i="1"/>
  <c r="K29" i="1"/>
  <c r="D30" i="1"/>
  <c r="E30" i="1"/>
  <c r="G30" i="1"/>
  <c r="F30" i="1" s="1"/>
  <c r="K30" i="1" s="1"/>
  <c r="H30" i="1"/>
  <c r="I30" i="1"/>
  <c r="J30" i="1"/>
  <c r="F31" i="1"/>
  <c r="K31" i="1" s="1"/>
  <c r="D33" i="1"/>
  <c r="E33" i="1"/>
  <c r="G33" i="1"/>
  <c r="F33" i="1" s="1"/>
  <c r="K33" i="1" s="1"/>
  <c r="H33" i="1"/>
  <c r="I33" i="1"/>
  <c r="I32" i="1" s="1"/>
  <c r="J33" i="1"/>
  <c r="F34" i="1"/>
  <c r="K34" i="1"/>
  <c r="F35" i="1"/>
  <c r="K35" i="1"/>
  <c r="F36" i="1"/>
  <c r="K36" i="1"/>
  <c r="F37" i="1"/>
  <c r="K37" i="1" s="1"/>
  <c r="F38" i="1"/>
  <c r="K38" i="1"/>
  <c r="F39" i="1"/>
  <c r="K39" i="1"/>
  <c r="F40" i="1"/>
  <c r="K40" i="1"/>
  <c r="F41" i="1"/>
  <c r="K41" i="1" s="1"/>
  <c r="F42" i="1"/>
  <c r="K42" i="1"/>
  <c r="F43" i="1"/>
  <c r="K43" i="1"/>
  <c r="F44" i="1"/>
  <c r="K44" i="1"/>
  <c r="F45" i="1"/>
  <c r="K45" i="1" s="1"/>
  <c r="F46" i="1"/>
  <c r="K46" i="1"/>
  <c r="F47" i="1"/>
  <c r="K47" i="1"/>
  <c r="F48" i="1"/>
  <c r="K48" i="1"/>
  <c r="D49" i="1"/>
  <c r="E49" i="1"/>
  <c r="G49" i="1"/>
  <c r="F49" i="1" s="1"/>
  <c r="K49" i="1" s="1"/>
  <c r="H49" i="1"/>
  <c r="I49" i="1"/>
  <c r="J49" i="1"/>
  <c r="F50" i="1"/>
  <c r="K50" i="1" s="1"/>
  <c r="G51" i="1"/>
  <c r="D52" i="1"/>
  <c r="D51" i="1" s="1"/>
  <c r="E52" i="1"/>
  <c r="E51" i="1" s="1"/>
  <c r="G52" i="1"/>
  <c r="F52" i="1" s="1"/>
  <c r="K52" i="1" s="1"/>
  <c r="H52" i="1"/>
  <c r="H51" i="1" s="1"/>
  <c r="I52" i="1"/>
  <c r="I51" i="1" s="1"/>
  <c r="J52" i="1"/>
  <c r="J51" i="1" s="1"/>
  <c r="F53" i="1"/>
  <c r="K53" i="1"/>
  <c r="F54" i="1"/>
  <c r="K54" i="1"/>
  <c r="E55" i="1"/>
  <c r="J55" i="1"/>
  <c r="F56" i="1"/>
  <c r="K56" i="1"/>
  <c r="D57" i="1"/>
  <c r="D55" i="1" s="1"/>
  <c r="E57" i="1"/>
  <c r="G57" i="1"/>
  <c r="G55" i="1" s="1"/>
  <c r="H57" i="1"/>
  <c r="H55" i="1" s="1"/>
  <c r="I57" i="1"/>
  <c r="I55" i="1" s="1"/>
  <c r="J57" i="1"/>
  <c r="F58" i="1"/>
  <c r="K58" i="1" s="1"/>
  <c r="F59" i="1"/>
  <c r="K59" i="1"/>
  <c r="F60" i="1"/>
  <c r="K60" i="1"/>
  <c r="F61" i="1"/>
  <c r="K61" i="1"/>
  <c r="D62" i="1"/>
  <c r="E62" i="1"/>
  <c r="G62" i="1"/>
  <c r="F62" i="1" s="1"/>
  <c r="K62" i="1" s="1"/>
  <c r="H62" i="1"/>
  <c r="I62" i="1"/>
  <c r="J62" i="1"/>
  <c r="F63" i="1"/>
  <c r="K63" i="1" s="1"/>
  <c r="F64" i="1"/>
  <c r="K64" i="1"/>
  <c r="F65" i="1"/>
  <c r="K65" i="1"/>
  <c r="F66" i="1"/>
  <c r="K66" i="1"/>
  <c r="D68" i="1"/>
  <c r="D67" i="1" s="1"/>
  <c r="E68" i="1"/>
  <c r="E67" i="1" s="1"/>
  <c r="G68" i="1"/>
  <c r="F68" i="1" s="1"/>
  <c r="K68" i="1" s="1"/>
  <c r="H68" i="1"/>
  <c r="H67" i="1" s="1"/>
  <c r="I68" i="1"/>
  <c r="I67" i="1" s="1"/>
  <c r="J68" i="1"/>
  <c r="J67" i="1" s="1"/>
  <c r="F69" i="1"/>
  <c r="K69" i="1" s="1"/>
  <c r="F70" i="1"/>
  <c r="K70" i="1"/>
  <c r="F71" i="1"/>
  <c r="K71" i="1"/>
  <c r="D74" i="1"/>
  <c r="D73" i="1" s="1"/>
  <c r="D72" i="1" s="1"/>
  <c r="E74" i="1"/>
  <c r="E73" i="1" s="1"/>
  <c r="E72" i="1" s="1"/>
  <c r="F74" i="1"/>
  <c r="G74" i="1"/>
  <c r="G73" i="1" s="1"/>
  <c r="H74" i="1"/>
  <c r="H73" i="1" s="1"/>
  <c r="H72" i="1" s="1"/>
  <c r="I74" i="1"/>
  <c r="I73" i="1" s="1"/>
  <c r="I72" i="1" s="1"/>
  <c r="J74" i="1"/>
  <c r="J73" i="1" s="1"/>
  <c r="J72" i="1" s="1"/>
  <c r="K74" i="1"/>
  <c r="F75" i="1"/>
  <c r="K75" i="1"/>
  <c r="F76" i="1"/>
  <c r="K76" i="1" s="1"/>
  <c r="F77" i="1"/>
  <c r="K77" i="1"/>
  <c r="F78" i="1"/>
  <c r="K78" i="1"/>
  <c r="D79" i="1"/>
  <c r="E79" i="1"/>
  <c r="F79" i="1"/>
  <c r="G79" i="1"/>
  <c r="H79" i="1"/>
  <c r="I79" i="1"/>
  <c r="J79" i="1"/>
  <c r="K79" i="1"/>
  <c r="F80" i="1"/>
  <c r="K80" i="1"/>
  <c r="F81" i="1"/>
  <c r="K81" i="1" s="1"/>
  <c r="F82" i="1"/>
  <c r="K82" i="1"/>
  <c r="F83" i="1"/>
  <c r="K83" i="1"/>
  <c r="D87" i="1"/>
  <c r="D86" i="1" s="1"/>
  <c r="D85" i="1" s="1"/>
  <c r="D84" i="1" s="1"/>
  <c r="E87" i="1"/>
  <c r="E86" i="1" s="1"/>
  <c r="E85" i="1" s="1"/>
  <c r="E84" i="1" s="1"/>
  <c r="F87" i="1"/>
  <c r="G87" i="1"/>
  <c r="G86" i="1" s="1"/>
  <c r="H87" i="1"/>
  <c r="H86" i="1" s="1"/>
  <c r="H85" i="1" s="1"/>
  <c r="H84" i="1" s="1"/>
  <c r="I87" i="1"/>
  <c r="I86" i="1" s="1"/>
  <c r="I85" i="1" s="1"/>
  <c r="I84" i="1" s="1"/>
  <c r="J87" i="1"/>
  <c r="J86" i="1" s="1"/>
  <c r="K87" i="1"/>
  <c r="F88" i="1"/>
  <c r="K88" i="1"/>
  <c r="F89" i="1"/>
  <c r="K89" i="1" s="1"/>
  <c r="F90" i="1"/>
  <c r="K90" i="1"/>
  <c r="F91" i="1"/>
  <c r="K91" i="1"/>
  <c r="F92" i="1"/>
  <c r="K92" i="1"/>
  <c r="F93" i="1"/>
  <c r="K93" i="1" s="1"/>
  <c r="I94" i="1"/>
  <c r="F95" i="1"/>
  <c r="K95" i="1"/>
  <c r="F96" i="1"/>
  <c r="K96" i="1"/>
  <c r="F97" i="1"/>
  <c r="K97" i="1"/>
  <c r="F98" i="1"/>
  <c r="K98" i="1" s="1"/>
  <c r="F99" i="1"/>
  <c r="K99" i="1"/>
  <c r="D100" i="1"/>
  <c r="D94" i="1" s="1"/>
  <c r="E100" i="1"/>
  <c r="E94" i="1" s="1"/>
  <c r="G100" i="1"/>
  <c r="G94" i="1" s="1"/>
  <c r="F94" i="1" s="1"/>
  <c r="H100" i="1"/>
  <c r="H94" i="1" s="1"/>
  <c r="I100" i="1"/>
  <c r="J100" i="1"/>
  <c r="J94" i="1" s="1"/>
  <c r="F101" i="1"/>
  <c r="K101" i="1"/>
  <c r="F102" i="1"/>
  <c r="K102" i="1"/>
  <c r="F103" i="1"/>
  <c r="K103" i="1" s="1"/>
  <c r="D104" i="1"/>
  <c r="E104" i="1"/>
  <c r="G104" i="1"/>
  <c r="F104" i="1" s="1"/>
  <c r="K104" i="1" s="1"/>
  <c r="H104" i="1"/>
  <c r="I104" i="1"/>
  <c r="J104" i="1"/>
  <c r="F105" i="1"/>
  <c r="K105" i="1"/>
  <c r="F106" i="1"/>
  <c r="K106" i="1"/>
  <c r="F107" i="1"/>
  <c r="K107" i="1"/>
  <c r="F108" i="1"/>
  <c r="K108" i="1" s="1"/>
  <c r="D109" i="1"/>
  <c r="E109" i="1"/>
  <c r="G109" i="1"/>
  <c r="F109" i="1" s="1"/>
  <c r="K109" i="1" s="1"/>
  <c r="H109" i="1"/>
  <c r="I109" i="1"/>
  <c r="J109" i="1"/>
  <c r="F110" i="1"/>
  <c r="K110" i="1"/>
  <c r="F111" i="1"/>
  <c r="K111" i="1"/>
  <c r="F112" i="1"/>
  <c r="K112" i="1"/>
  <c r="F113" i="1"/>
  <c r="K113" i="1" s="1"/>
  <c r="F114" i="1"/>
  <c r="K114" i="1"/>
  <c r="F115" i="1"/>
  <c r="K115" i="1"/>
  <c r="F116" i="1"/>
  <c r="K116" i="1"/>
  <c r="F117" i="1"/>
  <c r="K117" i="1" s="1"/>
  <c r="D118" i="1"/>
  <c r="E118" i="1"/>
  <c r="G118" i="1"/>
  <c r="F118" i="1" s="1"/>
  <c r="K118" i="1" s="1"/>
  <c r="H118" i="1"/>
  <c r="I118" i="1"/>
  <c r="J118" i="1"/>
  <c r="F119" i="1"/>
  <c r="K119" i="1"/>
  <c r="F120" i="1"/>
  <c r="K120" i="1"/>
  <c r="D121" i="1"/>
  <c r="E121" i="1"/>
  <c r="F121" i="1"/>
  <c r="G121" i="1"/>
  <c r="H121" i="1"/>
  <c r="I121" i="1"/>
  <c r="J121" i="1"/>
  <c r="K121" i="1"/>
  <c r="F122" i="1"/>
  <c r="K122" i="1"/>
  <c r="F123" i="1"/>
  <c r="K123" i="1" s="1"/>
  <c r="D125" i="1"/>
  <c r="D124" i="1" s="1"/>
  <c r="E125" i="1"/>
  <c r="E124" i="1" s="1"/>
  <c r="G125" i="1"/>
  <c r="F125" i="1" s="1"/>
  <c r="K125" i="1" s="1"/>
  <c r="H125" i="1"/>
  <c r="H124" i="1" s="1"/>
  <c r="I125" i="1"/>
  <c r="I124" i="1" s="1"/>
  <c r="J125" i="1"/>
  <c r="J124" i="1" s="1"/>
  <c r="F126" i="1"/>
  <c r="K126" i="1"/>
  <c r="F127" i="1"/>
  <c r="K127" i="1"/>
  <c r="F128" i="1"/>
  <c r="K128" i="1"/>
  <c r="F129" i="1"/>
  <c r="K129" i="1" s="1"/>
  <c r="D130" i="1"/>
  <c r="E130" i="1"/>
  <c r="G130" i="1"/>
  <c r="F130" i="1" s="1"/>
  <c r="K130" i="1" s="1"/>
  <c r="H130" i="1"/>
  <c r="I130" i="1"/>
  <c r="J130" i="1"/>
  <c r="F131" i="1"/>
  <c r="K131" i="1"/>
  <c r="F132" i="1"/>
  <c r="K132" i="1"/>
  <c r="F133" i="1"/>
  <c r="K133" i="1"/>
  <c r="F134" i="1"/>
  <c r="K134" i="1" s="1"/>
  <c r="D135" i="1"/>
  <c r="E135" i="1"/>
  <c r="G135" i="1"/>
  <c r="F135" i="1" s="1"/>
  <c r="K135" i="1" s="1"/>
  <c r="H135" i="1"/>
  <c r="I135" i="1"/>
  <c r="J135" i="1"/>
  <c r="F136" i="1"/>
  <c r="K136" i="1"/>
  <c r="F137" i="1"/>
  <c r="K137" i="1"/>
  <c r="F138" i="1"/>
  <c r="K138" i="1"/>
  <c r="F139" i="1"/>
  <c r="K139" i="1" s="1"/>
  <c r="D140" i="1"/>
  <c r="E140" i="1"/>
  <c r="G140" i="1"/>
  <c r="F140" i="1" s="1"/>
  <c r="K140" i="1" s="1"/>
  <c r="H140" i="1"/>
  <c r="I140" i="1"/>
  <c r="J140" i="1"/>
  <c r="F141" i="1"/>
  <c r="K141" i="1"/>
  <c r="F142" i="1"/>
  <c r="K142" i="1"/>
  <c r="F143" i="1"/>
  <c r="K143" i="1"/>
  <c r="F144" i="1"/>
  <c r="K144" i="1" s="1"/>
  <c r="D145" i="1"/>
  <c r="E145" i="1"/>
  <c r="G145" i="1"/>
  <c r="F145" i="1" s="1"/>
  <c r="K145" i="1" s="1"/>
  <c r="H145" i="1"/>
  <c r="I145" i="1"/>
  <c r="J145" i="1"/>
  <c r="F146" i="1"/>
  <c r="K146" i="1"/>
  <c r="F147" i="1"/>
  <c r="K147" i="1"/>
  <c r="F148" i="1"/>
  <c r="K148" i="1"/>
  <c r="F149" i="1"/>
  <c r="K149" i="1" s="1"/>
  <c r="D150" i="1"/>
  <c r="E150" i="1"/>
  <c r="G150" i="1"/>
  <c r="F150" i="1" s="1"/>
  <c r="K150" i="1" s="1"/>
  <c r="H150" i="1"/>
  <c r="I150" i="1"/>
  <c r="J150" i="1"/>
  <c r="F151" i="1"/>
  <c r="K151" i="1"/>
  <c r="F152" i="1"/>
  <c r="K152" i="1"/>
  <c r="F153" i="1"/>
  <c r="K153" i="1"/>
  <c r="F154" i="1"/>
  <c r="K154" i="1" s="1"/>
  <c r="D155" i="1"/>
  <c r="E155" i="1"/>
  <c r="G155" i="1"/>
  <c r="F155" i="1" s="1"/>
  <c r="K155" i="1" s="1"/>
  <c r="H155" i="1"/>
  <c r="I155" i="1"/>
  <c r="J155" i="1"/>
  <c r="F156" i="1"/>
  <c r="K156" i="1"/>
  <c r="F157" i="1"/>
  <c r="K157" i="1"/>
  <c r="F158" i="1"/>
  <c r="K158" i="1"/>
  <c r="F159" i="1"/>
  <c r="K159" i="1" s="1"/>
  <c r="D160" i="1"/>
  <c r="E160" i="1"/>
  <c r="G160" i="1"/>
  <c r="F160" i="1" s="1"/>
  <c r="K160" i="1" s="1"/>
  <c r="H160" i="1"/>
  <c r="I160" i="1"/>
  <c r="J160" i="1"/>
  <c r="F161" i="1"/>
  <c r="K161" i="1"/>
  <c r="F162" i="1"/>
  <c r="K162" i="1"/>
  <c r="F163" i="1"/>
  <c r="K163" i="1"/>
  <c r="F164" i="1"/>
  <c r="K164" i="1" s="1"/>
  <c r="D165" i="1"/>
  <c r="E165" i="1"/>
  <c r="G165" i="1"/>
  <c r="F165" i="1" s="1"/>
  <c r="K165" i="1" s="1"/>
  <c r="H165" i="1"/>
  <c r="I165" i="1"/>
  <c r="J165" i="1"/>
  <c r="F166" i="1"/>
  <c r="K166" i="1"/>
  <c r="F167" i="1"/>
  <c r="K167" i="1"/>
  <c r="F168" i="1"/>
  <c r="K168" i="1"/>
  <c r="F169" i="1"/>
  <c r="K169" i="1" s="1"/>
  <c r="D170" i="1"/>
  <c r="E170" i="1"/>
  <c r="G170" i="1"/>
  <c r="F170" i="1" s="1"/>
  <c r="K170" i="1" s="1"/>
  <c r="H170" i="1"/>
  <c r="I170" i="1"/>
  <c r="J170" i="1"/>
  <c r="F171" i="1"/>
  <c r="K171" i="1"/>
  <c r="F172" i="1"/>
  <c r="K172" i="1"/>
  <c r="F173" i="1"/>
  <c r="K173" i="1"/>
  <c r="F174" i="1"/>
  <c r="K174" i="1" s="1"/>
  <c r="D175" i="1"/>
  <c r="E175" i="1"/>
  <c r="G175" i="1"/>
  <c r="F175" i="1" s="1"/>
  <c r="K175" i="1" s="1"/>
  <c r="H175" i="1"/>
  <c r="I175" i="1"/>
  <c r="J175" i="1"/>
  <c r="F176" i="1"/>
  <c r="K176" i="1"/>
  <c r="F177" i="1"/>
  <c r="K177" i="1"/>
  <c r="F178" i="1"/>
  <c r="K178" i="1"/>
  <c r="F179" i="1"/>
  <c r="K179" i="1" s="1"/>
  <c r="D180" i="1"/>
  <c r="E180" i="1"/>
  <c r="G180" i="1"/>
  <c r="F180" i="1" s="1"/>
  <c r="K180" i="1" s="1"/>
  <c r="H180" i="1"/>
  <c r="I180" i="1"/>
  <c r="J180" i="1"/>
  <c r="F181" i="1"/>
  <c r="K181" i="1"/>
  <c r="F182" i="1"/>
  <c r="K182" i="1"/>
  <c r="F183" i="1"/>
  <c r="K183" i="1"/>
  <c r="D184" i="1"/>
  <c r="E184" i="1"/>
  <c r="G184" i="1"/>
  <c r="F184" i="1" s="1"/>
  <c r="K184" i="1" s="1"/>
  <c r="H184" i="1"/>
  <c r="I184" i="1"/>
  <c r="J184" i="1"/>
  <c r="F185" i="1"/>
  <c r="K185" i="1" s="1"/>
  <c r="F186" i="1"/>
  <c r="K186" i="1"/>
  <c r="F187" i="1"/>
  <c r="K187" i="1"/>
  <c r="F188" i="1"/>
  <c r="K188" i="1"/>
  <c r="D189" i="1"/>
  <c r="E189" i="1"/>
  <c r="G189" i="1"/>
  <c r="F189" i="1" s="1"/>
  <c r="K189" i="1" s="1"/>
  <c r="H189" i="1"/>
  <c r="I189" i="1"/>
  <c r="J189" i="1"/>
  <c r="F190" i="1"/>
  <c r="K190" i="1" s="1"/>
  <c r="F191" i="1"/>
  <c r="K191" i="1"/>
  <c r="F192" i="1"/>
  <c r="K192" i="1"/>
  <c r="F193" i="1"/>
  <c r="K193" i="1"/>
  <c r="D194" i="1"/>
  <c r="E194" i="1"/>
  <c r="G194" i="1"/>
  <c r="F194" i="1" s="1"/>
  <c r="K194" i="1" s="1"/>
  <c r="H194" i="1"/>
  <c r="I194" i="1"/>
  <c r="J194" i="1"/>
  <c r="F195" i="1"/>
  <c r="K195" i="1" s="1"/>
  <c r="F196" i="1"/>
  <c r="K196" i="1"/>
  <c r="D198" i="1"/>
  <c r="D197" i="1" s="1"/>
  <c r="E198" i="1"/>
  <c r="G198" i="1"/>
  <c r="G197" i="1" s="1"/>
  <c r="F197" i="1" s="1"/>
  <c r="H198" i="1"/>
  <c r="H197" i="1" s="1"/>
  <c r="I198" i="1"/>
  <c r="I197" i="1" s="1"/>
  <c r="J198" i="1"/>
  <c r="J197" i="1" s="1"/>
  <c r="F199" i="1"/>
  <c r="K199" i="1"/>
  <c r="F200" i="1"/>
  <c r="K200" i="1"/>
  <c r="F201" i="1"/>
  <c r="K201" i="1" s="1"/>
  <c r="D202" i="1"/>
  <c r="E202" i="1"/>
  <c r="G202" i="1"/>
  <c r="F202" i="1" s="1"/>
  <c r="K202" i="1" s="1"/>
  <c r="H202" i="1"/>
  <c r="I202" i="1"/>
  <c r="J202" i="1"/>
  <c r="F203" i="1"/>
  <c r="K203" i="1"/>
  <c r="F204" i="1"/>
  <c r="K204" i="1"/>
  <c r="F205" i="1"/>
  <c r="K205" i="1"/>
  <c r="D206" i="1"/>
  <c r="E206" i="1"/>
  <c r="G206" i="1"/>
  <c r="F206" i="1" s="1"/>
  <c r="K206" i="1" s="1"/>
  <c r="H206" i="1"/>
  <c r="I206" i="1"/>
  <c r="J206" i="1"/>
  <c r="F207" i="1"/>
  <c r="K207" i="1" s="1"/>
  <c r="F208" i="1"/>
  <c r="K208" i="1"/>
  <c r="F209" i="1"/>
  <c r="K209" i="1"/>
  <c r="D210" i="1"/>
  <c r="E210" i="1"/>
  <c r="E197" i="1" s="1"/>
  <c r="F210" i="1"/>
  <c r="G210" i="1"/>
  <c r="H210" i="1"/>
  <c r="I210" i="1"/>
  <c r="J210" i="1"/>
  <c r="K210" i="1"/>
  <c r="F211" i="1"/>
  <c r="K211" i="1"/>
  <c r="F212" i="1"/>
  <c r="K212" i="1" s="1"/>
  <c r="F213" i="1"/>
  <c r="K213" i="1"/>
  <c r="D214" i="1"/>
  <c r="E214" i="1"/>
  <c r="G214" i="1"/>
  <c r="F214" i="1" s="1"/>
  <c r="K214" i="1" s="1"/>
  <c r="H214" i="1"/>
  <c r="I214" i="1"/>
  <c r="J214" i="1"/>
  <c r="F215" i="1"/>
  <c r="K215" i="1"/>
  <c r="F216" i="1"/>
  <c r="K216" i="1"/>
  <c r="F217" i="1"/>
  <c r="K217" i="1" s="1"/>
  <c r="D218" i="1"/>
  <c r="E218" i="1"/>
  <c r="G218" i="1"/>
  <c r="F218" i="1" s="1"/>
  <c r="K218" i="1" s="1"/>
  <c r="H218" i="1"/>
  <c r="I218" i="1"/>
  <c r="J218" i="1"/>
  <c r="F219" i="1"/>
  <c r="K219" i="1"/>
  <c r="F220" i="1"/>
  <c r="K220" i="1"/>
  <c r="F221" i="1"/>
  <c r="K221" i="1"/>
  <c r="D222" i="1"/>
  <c r="E222" i="1"/>
  <c r="G222" i="1"/>
  <c r="F222" i="1" s="1"/>
  <c r="K222" i="1" s="1"/>
  <c r="H222" i="1"/>
  <c r="I222" i="1"/>
  <c r="J222" i="1"/>
  <c r="F223" i="1"/>
  <c r="K223" i="1" s="1"/>
  <c r="F55" i="1" l="1"/>
  <c r="K55" i="1" s="1"/>
  <c r="E32" i="1"/>
  <c r="E19" i="1" s="1"/>
  <c r="E13" i="1" s="1"/>
  <c r="E12" i="1" s="1"/>
  <c r="K94" i="1"/>
  <c r="J85" i="1"/>
  <c r="J84" i="1" s="1"/>
  <c r="F51" i="1"/>
  <c r="K51" i="1" s="1"/>
  <c r="D32" i="1"/>
  <c r="K197" i="1"/>
  <c r="F73" i="1"/>
  <c r="K73" i="1" s="1"/>
  <c r="G72" i="1"/>
  <c r="F72" i="1" s="1"/>
  <c r="K72" i="1" s="1"/>
  <c r="I19" i="1"/>
  <c r="I13" i="1" s="1"/>
  <c r="I12" i="1" s="1"/>
  <c r="F21" i="1"/>
  <c r="K21" i="1" s="1"/>
  <c r="H32" i="1"/>
  <c r="H19" i="1" s="1"/>
  <c r="H13" i="1" s="1"/>
  <c r="H12" i="1" s="1"/>
  <c r="D19" i="1"/>
  <c r="F86" i="1"/>
  <c r="K86" i="1" s="1"/>
  <c r="G85" i="1"/>
  <c r="J32" i="1"/>
  <c r="J19" i="1" s="1"/>
  <c r="J13" i="1" s="1"/>
  <c r="J12" i="1" s="1"/>
  <c r="D13" i="1"/>
  <c r="D12" i="1" s="1"/>
  <c r="G20" i="1"/>
  <c r="F198" i="1"/>
  <c r="K198" i="1" s="1"/>
  <c r="F100" i="1"/>
  <c r="K100" i="1" s="1"/>
  <c r="G124" i="1"/>
  <c r="F124" i="1" s="1"/>
  <c r="K124" i="1" s="1"/>
  <c r="G32" i="1"/>
  <c r="F32" i="1" s="1"/>
  <c r="G67" i="1"/>
  <c r="F67" i="1" s="1"/>
  <c r="K67" i="1" s="1"/>
  <c r="G15" i="1"/>
  <c r="F57" i="1"/>
  <c r="K57" i="1" s="1"/>
  <c r="K32" i="1" l="1"/>
  <c r="F15" i="1"/>
  <c r="K15" i="1" s="1"/>
  <c r="G14" i="1"/>
  <c r="F85" i="1"/>
  <c r="K85" i="1" s="1"/>
  <c r="G84" i="1"/>
  <c r="F84" i="1" s="1"/>
  <c r="K84" i="1" s="1"/>
  <c r="F20" i="1"/>
  <c r="K20" i="1" s="1"/>
  <c r="G19" i="1"/>
  <c r="F19" i="1" s="1"/>
  <c r="K19" i="1" s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<sst xmlns="http://schemas.openxmlformats.org/spreadsheetml/2006/main" count="663" uniqueCount="599">
  <si>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</si>
  <si>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</si>
  <si>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</si>
  <si>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</si>
  <si>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</si>
  <si>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</si>
  <si>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</si>
  <si>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</si>
  <si>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</si>
  <si>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</si>
  <si>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</si>
  <si>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</si>
  <si>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</si>
  <si>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</si>
  <si>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</si>
  <si>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</si>
  <si>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</si>
  <si>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</si>
  <si>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</si>
  <si>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</si>
  <si>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</si>
  <si>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</si>
  <si>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</si>
  <si>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</si>
  <si>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</si>
  <si>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</si>
  <si>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</si>
  <si>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</si>
  <si>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3</t>
  </si>
  <si>
    <t>A.   VENITURI FISCALE (cod 00.10)</t>
  </si>
  <si>
    <t>00.03</t>
  </si>
  <si>
    <t>4</t>
  </si>
  <si>
    <t>A4.  IMPOZITE SI TAXE PE BUNURI SI SERVICII (cod 15.10)</t>
  </si>
  <si>
    <t>00.10</t>
  </si>
  <si>
    <t>5</t>
  </si>
  <si>
    <t>Taxe pe servicii specifice (cod 15.10.01)</t>
  </si>
  <si>
    <t>15.10</t>
  </si>
  <si>
    <t>6</t>
  </si>
  <si>
    <t>Impozit pe spectacole</t>
  </si>
  <si>
    <t>15.10.01</t>
  </si>
  <si>
    <t>7</t>
  </si>
  <si>
    <t>Alte taxe pe servicii specifice</t>
  </si>
  <si>
    <t>15.10.50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</si>
  <si>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</si>
  <si>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</si>
  <si>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</si>
  <si>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</si>
  <si>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</si>
  <si>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</si>
  <si>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</si>
  <si>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</si>
  <si>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</si>
  <si>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11</t>
  </si>
  <si>
    <t xml:space="preserve">Restituiri de fonduri din finantarea bugetara a anilor precedenti </t>
  </si>
  <si>
    <t>30.10.03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</si>
  <si>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</si>
  <si>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</si>
  <si>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</si>
  <si>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</si>
  <si>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</si>
  <si>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</si>
  <si>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14</t>
  </si>
  <si>
    <t>Venituri din dividende  ( cod 30.10.08.02+ 30.10.08.03)</t>
  </si>
  <si>
    <t>30.10.08</t>
  </si>
  <si>
    <t>15</t>
  </si>
  <si>
    <t>Venituri din dividende de la alţi plătitori</t>
  </si>
  <si>
    <t>30.10.08.02</t>
  </si>
  <si>
    <t>16</t>
  </si>
  <si>
    <t>Dividende de la societăţile şi companiile naţionale şi societăţile cu capital majoritar de stat</t>
  </si>
  <si>
    <t>30.10.08.03</t>
  </si>
  <si>
    <t>17</t>
  </si>
  <si>
    <t>Venituri din utilizarea pasunilor comunale</t>
  </si>
  <si>
    <t>30.10.09</t>
  </si>
  <si>
    <t>18</t>
  </si>
  <si>
    <t>Alte venituri din proprietate</t>
  </si>
  <si>
    <t>30.10.50</t>
  </si>
  <si>
    <t>19</t>
  </si>
  <si>
    <t>Venituri din dobanzi (cod 31.10.03)</t>
  </si>
  <si>
    <t>31.10</t>
  </si>
  <si>
    <t>20</t>
  </si>
  <si>
    <t>Alte venituri din dobanzi</t>
  </si>
  <si>
    <t>31.10.03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</si>
  <si>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</si>
  <si>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</si>
  <si>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</si>
  <si>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</si>
  <si>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</si>
  <si>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</si>
  <si>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23</t>
  </si>
  <si>
    <t>Taxe si tarife pentru analize si servicii efectuate de laboratoare</t>
  </si>
  <si>
    <t>33.10.04</t>
  </si>
  <si>
    <t>24</t>
  </si>
  <si>
    <t>Taxe si alte venituri in invatamnt</t>
  </si>
  <si>
    <t>33.10.05</t>
  </si>
  <si>
    <t>25</t>
  </si>
  <si>
    <t>Venituri din prestari de servicii</t>
  </si>
  <si>
    <t>33.10.08</t>
  </si>
  <si>
    <t>26</t>
  </si>
  <si>
    <t>Taxe şi alte venituri din protecţia mediului</t>
  </si>
  <si>
    <t>33.10.09</t>
  </si>
  <si>
    <t>27</t>
  </si>
  <si>
    <t>Contributia de intretinere a persoanelor asistate</t>
  </si>
  <si>
    <t>33.10.13</t>
  </si>
  <si>
    <t>28</t>
  </si>
  <si>
    <t>Contributia elevilor si studentilor pentru internate, camine si cantine</t>
  </si>
  <si>
    <t>33.10.14</t>
  </si>
  <si>
    <t>29</t>
  </si>
  <si>
    <t>Venituri din valorificarea produselor obtinute din activitatea proprie sau anexa</t>
  </si>
  <si>
    <t>33.10.16</t>
  </si>
  <si>
    <t>30</t>
  </si>
  <si>
    <t>Venituri din organizarea de cursuri de calificare si conversie profesionala, specializare si perfectionare</t>
  </si>
  <si>
    <t>33.10.17</t>
  </si>
  <si>
    <t>31</t>
  </si>
  <si>
    <t>Venituri din serbari si spectacole scolare, manifestari culturale, artistice si sportive</t>
  </si>
  <si>
    <t>33.10.19</t>
  </si>
  <si>
    <t>32</t>
  </si>
  <si>
    <t>Venituri din cercetare</t>
  </si>
  <si>
    <t>33.10.20</t>
  </si>
  <si>
    <t>33</t>
  </si>
  <si>
    <t>Venituri din contractele incheiate cu casele de asigurari sociale de sanatate</t>
  </si>
  <si>
    <t>33.10.21</t>
  </si>
  <si>
    <t>34</t>
  </si>
  <si>
    <t>Venituri din contractele incheiate cu directiile de sanatate publica din sume alocate de la bugetul de stat</t>
  </si>
  <si>
    <t>33.10.30</t>
  </si>
  <si>
    <t>35</t>
  </si>
  <si>
    <t>Venituri din contractele incheiate cu directiile de sanatate publica din sume alocate din veniturile proprii ale Ministerului Sanatatii</t>
  </si>
  <si>
    <t>33.10.31</t>
  </si>
  <si>
    <t>36</t>
  </si>
  <si>
    <t>Venituri din contractele incheiate cu institutiile de medicina legala</t>
  </si>
  <si>
    <t>33.10.32</t>
  </si>
  <si>
    <t>37</t>
  </si>
  <si>
    <t>Alte venituri din prestari de servicii si alte activitati</t>
  </si>
  <si>
    <t>33.10.50</t>
  </si>
  <si>
    <t>38</t>
  </si>
  <si>
    <t>Venituri din taxe administrative, eliberari permise (cod 34.10.50)</t>
  </si>
  <si>
    <t>34.10</t>
  </si>
  <si>
    <t>39</t>
  </si>
  <si>
    <t>Alte venituri din taxe administrative, eliberari permise</t>
  </si>
  <si>
    <t>34.10.50</t>
  </si>
  <si>
    <t>40</t>
  </si>
  <si>
    <t>Amenzi, penalitati si confiscari (cod 35.10.50)</t>
  </si>
  <si>
    <t>35.10</t>
  </si>
  <si>
    <t>41</t>
  </si>
  <si>
    <t>Venituri din amenzi si alte sanctiuni aplicate potrivit dispozitiilor legale</t>
  </si>
  <si>
    <t>35.10.01</t>
  </si>
  <si>
    <t>42</t>
  </si>
  <si>
    <t>Venituri din amenzi şi alte sancţiuni aplicate de către alte instituţii de specialitate</t>
  </si>
  <si>
    <t>35.10.01.02</t>
  </si>
  <si>
    <t>43</t>
  </si>
  <si>
    <t>Alte amenzi, penalitati si confiscari</t>
  </si>
  <si>
    <t>35.10.50</t>
  </si>
  <si>
    <t>44</t>
  </si>
  <si>
    <t>Diverse venituri (cod 36.10.25+36.10.50)</t>
  </si>
  <si>
    <t>36.10</t>
  </si>
  <si>
    <t>45</t>
  </si>
  <si>
    <t>Venituri din disponibilităţile instituţiilor publice în curs de clarificare</t>
  </si>
  <si>
    <t>36.10.25</t>
  </si>
  <si>
    <t>46</t>
  </si>
  <si>
    <t>Sume provenite din finantarea bugetara a anilor precedenti</t>
  </si>
  <si>
    <t>36.10.32</t>
  </si>
  <si>
    <t>47</t>
  </si>
  <si>
    <t>36.10.32.01</t>
  </si>
  <si>
    <t>48</t>
  </si>
  <si>
    <t>Sume provenite din finantarea bugetara a anilor precedenti, aferente sectiunii de dezvoltare</t>
  </si>
  <si>
    <t>36.10.32.02</t>
  </si>
  <si>
    <t>49</t>
  </si>
  <si>
    <t>Sume provenite din finantarea bugetara a anilor precedenti, aferente sectiunii de functionare</t>
  </si>
  <si>
    <t>36.10.32.03</t>
  </si>
  <si>
    <t>50</t>
  </si>
  <si>
    <t>Alte venituri</t>
  </si>
  <si>
    <t>36.10.50</t>
  </si>
  <si>
    <t>51</t>
  </si>
  <si>
    <t>Transferuri voluntare, altele decât subvenţiile (cod 37.10.01+37.10.50)</t>
  </si>
  <si>
    <t>37.10</t>
  </si>
  <si>
    <t>52</t>
  </si>
  <si>
    <t>Donatii si sponsorizari</t>
  </si>
  <si>
    <t>37.10.01</t>
  </si>
  <si>
    <t>53</t>
  </si>
  <si>
    <t xml:space="preserve">Vărsăminte din secţiunea de funcţionare pentru finanţarea secţiunii de dezvoltare a bugetului local (cu semnul minus) </t>
  </si>
  <si>
    <t>37.10.03</t>
  </si>
  <si>
    <t>54</t>
  </si>
  <si>
    <t>Vărsăminte din secţiunea de funcţionare</t>
  </si>
  <si>
    <t>37.10.04</t>
  </si>
  <si>
    <t>55</t>
  </si>
  <si>
    <t>Alte transferuri voluntare</t>
  </si>
  <si>
    <t>37.10.50</t>
  </si>
  <si>
    <t>56</t>
  </si>
  <si>
    <t>II. VENITURI DIN CAPITAL (cod 39.10)</t>
  </si>
  <si>
    <t>00.15</t>
  </si>
  <si>
    <t>57</t>
  </si>
  <si>
    <t>Venituri din valorificarea unor bunuri (cod 39.10.01+39.10.50)</t>
  </si>
  <si>
    <t>39.10</t>
  </si>
  <si>
    <t>58</t>
  </si>
  <si>
    <t>Venituri din valorificarea unor bunuri ale institutiilor publice</t>
  </si>
  <si>
    <t>39.10.01</t>
  </si>
  <si>
    <t>59</t>
  </si>
  <si>
    <t>Venituri obtinute in procesul de stingere a creantelor bugetare</t>
  </si>
  <si>
    <t>39.10.06</t>
  </si>
  <si>
    <t>60</t>
  </si>
  <si>
    <t>Alte venituri din valorificarea unor bunuri</t>
  </si>
  <si>
    <t>39.10.50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</si>
  <si>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</si>
  <si>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</si>
  <si>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</si>
  <si>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</si>
  <si>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</si>
  <si>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</si>
  <si>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</si>
  <si>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</si>
  <si>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</si>
  <si>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</si>
  <si>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</si>
  <si>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</si>
  <si>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65</t>
  </si>
  <si>
    <t>Sume utilizate de administratiile locale din excedentul anului precedent pentru secţiunea de dezvoltare</t>
  </si>
  <si>
    <t>40.10.15.02</t>
  </si>
  <si>
    <t>66</t>
  </si>
  <si>
    <t>Sume utilizate de alte instituţii din excedentul anului precedent</t>
  </si>
  <si>
    <t>40.10.15.03</t>
  </si>
  <si>
    <t>67</t>
  </si>
  <si>
    <t>Sume primite in cadrul mecanismului decontarii cererilor de plata</t>
  </si>
  <si>
    <t>40.10.16</t>
  </si>
  <si>
    <t>68</t>
  </si>
  <si>
    <t>Alte operatiuni financiare (cod 41.10.01+41.10.06+41.10.11)</t>
  </si>
  <si>
    <t>41.10</t>
  </si>
  <si>
    <t>69</t>
  </si>
  <si>
    <t>Disponibilităti din venituri curente constituite în depozite</t>
  </si>
  <si>
    <t>41.10.01</t>
  </si>
  <si>
    <t>70</t>
  </si>
  <si>
    <t>Sume din excedentul anului precedent pentru acoperirea golurilor temporare de casă</t>
  </si>
  <si>
    <t>41.10.06</t>
  </si>
  <si>
    <t>71</t>
  </si>
  <si>
    <t>Venituri proprii redistribuite între instituţii publice finanţate integral/partial din venituri proprii sau între activităţi finanţate integral din venituri proprii</t>
  </si>
  <si>
    <t>41.10.07</t>
  </si>
  <si>
    <t>72</t>
  </si>
  <si>
    <t>Imprumuturi de la bugetul local</t>
  </si>
  <si>
    <t>41.10.11</t>
  </si>
  <si>
    <t>73</t>
  </si>
  <si>
    <t>IV.  SUBVENTII (cod 00.18)</t>
  </si>
  <si>
    <t>00.17</t>
  </si>
  <si>
    <t>74</t>
  </si>
  <si>
    <t>SUBVENTII DE LA ALTE NIVELE ALE ADMINISTRATIEI PUBLICE (cod 42.10+43.10)</t>
  </si>
  <si>
    <t>00.18</t>
  </si>
  <si>
    <t>75</t>
  </si>
  <si>
    <t>Subventii de la bugetul de stat (cod 00.19)</t>
  </si>
  <si>
    <t>42.10</t>
  </si>
  <si>
    <t>76</t>
  </si>
  <si>
    <t>A. De capital ( cod 42.10.11+42.10.39)</t>
  </si>
  <si>
    <t>00.19</t>
  </si>
  <si>
    <t>77</t>
  </si>
  <si>
    <t>Subventii de la bugetul de stat pentru spitale</t>
  </si>
  <si>
    <t>42.10.11</t>
  </si>
  <si>
    <t>78</t>
  </si>
  <si>
    <t>Subvenţii de la bugetul de stat către instituţii publice  finanţate parţial sau integral din venituri proprii pentru proiecte finanţate din FEN postaderare</t>
  </si>
  <si>
    <t>42.10.39</t>
  </si>
  <si>
    <t>79</t>
  </si>
  <si>
    <t>Sume de primit de la institutiile publice si activitatile finantate integral sau partial din venituri proprii in cadrul programului FEGA implementat de APIA</t>
  </si>
  <si>
    <t>42.10.43</t>
  </si>
  <si>
    <t>80</t>
  </si>
  <si>
    <t>Sume alocate din bugetul de stat aferente corecţiilor financiare</t>
  </si>
  <si>
    <t>42.10.62</t>
  </si>
  <si>
    <t>81</t>
  </si>
  <si>
    <t>Subventii de la bugetul de stat catre bugetele locale necesare sustinerii derularii preiectelor finantate din fonduri externe nerambursabile (FEN), postaderare, aferente perioadei de programare 2014-2020</t>
  </si>
  <si>
    <t>42.10.70</t>
  </si>
  <si>
    <t>82</t>
  </si>
  <si>
    <t>Sume alocate de la bugetul de stat pentru sustinerea proiectelor din PNDR 2014-2020</t>
  </si>
  <si>
    <t>42.10.71</t>
  </si>
  <si>
    <t>83</t>
  </si>
  <si>
    <t>SUBVENTII DE LA ALTE ADMINISTRATII (cod43.10.09+43.10.10+43.10.14 la 43.10.17+43.10.19+43.10.22)</t>
  </si>
  <si>
    <t>43.10</t>
  </si>
  <si>
    <t>84</t>
  </si>
  <si>
    <t>Subventii pentru institutii publice</t>
  </si>
  <si>
    <t>43.10.09</t>
  </si>
  <si>
    <t>85</t>
  </si>
  <si>
    <t>Subventii din bugetele locale pentru finantarea cheltuielilor curente din domeniul sanatatii</t>
  </si>
  <si>
    <t>43.10.10</t>
  </si>
  <si>
    <t>86</t>
  </si>
  <si>
    <t>Sume alocate din veniturile proprii ale Ministerului Sanatatii Publice</t>
  </si>
  <si>
    <t>43.10.12</t>
  </si>
  <si>
    <t>87</t>
  </si>
  <si>
    <t>Subventii din bugetele locale pentru finantarea cheltuielilor de capital din domeniul sanatatii</t>
  </si>
  <si>
    <t>43.10.14</t>
  </si>
  <si>
    <t>88</t>
  </si>
  <si>
    <t>Subvenţii din bugetul local pentru finanţarea camerelor agricole</t>
  </si>
  <si>
    <t>43.10.15</t>
  </si>
  <si>
    <t>89</t>
  </si>
  <si>
    <t>Sume din bugetul de stat catre bugetele locale pentru finantarea investitiilor in sanatate</t>
  </si>
  <si>
    <t>43.10.16</t>
  </si>
  <si>
    <t>90</t>
  </si>
  <si>
    <t>Sume din bugetul de stat catre bugetele locale pentru finantarea aparaturii medicale si echipamentelor de comunicatii in urgenta in sanatate</t>
  </si>
  <si>
    <t>43.10.16.01</t>
  </si>
  <si>
    <t>91</t>
  </si>
  <si>
    <t>Sume din bugetul de stat catre bugetele locale pentru finantarea reparatiilor capitale in sanatate</t>
  </si>
  <si>
    <t>43.10.16.02</t>
  </si>
  <si>
    <t>92</t>
  </si>
  <si>
    <t>Sume din bugetul de stat catre bugetele locale pentru finantarea altor investitii in sanatate</t>
  </si>
  <si>
    <t>43.10.16.03</t>
  </si>
  <si>
    <t>93</t>
  </si>
  <si>
    <t>Sume din veniturile proprii ale Ministerului Sanatatii catre bugetele locale pentru finantarea investitiilor in sanatate</t>
  </si>
  <si>
    <t>43.10.17</t>
  </si>
  <si>
    <t>94</t>
  </si>
  <si>
    <t>Sume din veniturile proprii ale Ministerului Sanatatii catre bugetele locale pentru finantarea aparaturii medicale si echipamentelor de  comunicatii in urgenta in sanatate</t>
  </si>
  <si>
    <t>43.10.17.01</t>
  </si>
  <si>
    <t>95</t>
  </si>
  <si>
    <t>Sume din veniturile proprii ale Ministerului Sanatatii catre bugetele locale pentru finantarea reparatiilor capitale in sanatate</t>
  </si>
  <si>
    <t>43.10.17.02</t>
  </si>
  <si>
    <t>96</t>
  </si>
  <si>
    <t>Sume din veniturile proprii ale Ministerului Sanatatii catre bugetele locale pentru finantarea altor investitii in sanatate</t>
  </si>
  <si>
    <t>43.10.17.03</t>
  </si>
  <si>
    <t>97</t>
  </si>
  <si>
    <t>Subventii pentru institutii publice destinate sectiunii de dezvolatare</t>
  </si>
  <si>
    <t>43.10.19</t>
  </si>
  <si>
    <t>98</t>
  </si>
  <si>
    <t>Sume alocate de la bugetul local conform Ordonanţei Guvernului nr. 9/2014 (cod.43.10.22.01+43.10.22.02)</t>
  </si>
  <si>
    <t>43.10.22</t>
  </si>
  <si>
    <t>99</t>
  </si>
  <si>
    <t>Sume alocate de la bugetul local - secţiunea de funcţionare conform Ordonanţei Guvernului nr. 9/2014</t>
  </si>
  <si>
    <t>43.10.22.01</t>
  </si>
  <si>
    <t>100</t>
  </si>
  <si>
    <t>Sume alocate de la bugetul local - secţiunea de dezvoltare conform Ordonanţei Guvernului nr. 9/2014</t>
  </si>
  <si>
    <t>43.10.22.02</t>
  </si>
  <si>
    <t>101</t>
  </si>
  <si>
    <t>Subventii din bugetul imprumuturilor pentru prefinantarea, cofinantarea si cheltuieli neeligibile aferente proiectelor finantate din FEN conform OUG nr.2/2015</t>
  </si>
  <si>
    <t>43.10.25</t>
  </si>
  <si>
    <t>102</t>
  </si>
  <si>
    <t>Subventii din bugetul imprumuturilor pentru cofinantarea programelor nationale conform OUG nr.2/2015</t>
  </si>
  <si>
    <t>43.10.26</t>
  </si>
  <si>
    <t>103</t>
  </si>
  <si>
    <t>Subventii din bugetul imprumuturilor pentru finantarea corectiilor financiare aflate in sarcina altor entitati conform OUG nr.2/2015</t>
  </si>
  <si>
    <t>43.10.27</t>
  </si>
  <si>
    <t>104</t>
  </si>
  <si>
    <t>Sume alocate din bugetul AFIR, pentru sustinerea proiectelor din PNDR 2014-2020</t>
  </si>
  <si>
    <t>43.10.31</t>
  </si>
  <si>
    <t>105</t>
  </si>
  <si>
    <t>Subventii din bugetul imprumuturilor pentru finantarea proiectelor finantate din FEN conform OUG nr.8/2016</t>
  </si>
  <si>
    <t>43.10.32</t>
  </si>
  <si>
    <t>106</t>
  </si>
  <si>
    <t>Subventii din bugetul Fondului national unic de asigurări sociale de sănătate pentru acoperirea cresterilor salariale</t>
  </si>
  <si>
    <t>43.10.33</t>
  </si>
  <si>
    <t>107</t>
  </si>
  <si>
    <t>Sume alocate de la bugetul local conform Ordonantei Guvernului nr. 14/2016</t>
  </si>
  <si>
    <t>43.10.34</t>
  </si>
  <si>
    <t>108</t>
  </si>
  <si>
    <t>Sume alocate de la bugetul local - sectiunea de functionare conform Ordonantei Guvernului nr. 14/2016</t>
  </si>
  <si>
    <t>43.10.34.01</t>
  </si>
  <si>
    <t>109</t>
  </si>
  <si>
    <t>Sume alocate de la bugetul local - sectiunea de dezvoltare conform Ordonantei Guvernului nr. 14/2016</t>
  </si>
  <si>
    <t>43.10.34.02</t>
  </si>
  <si>
    <t>110</t>
  </si>
  <si>
    <t>43.10.35</t>
  </si>
  <si>
    <t>111</t>
  </si>
  <si>
    <t xml:space="preserve">Sume alocate de la bugetul local - sectiunea de functionare conform Ordonantei Guvernului nr. 14/2016 </t>
  </si>
  <si>
    <t>43.10.35.01</t>
  </si>
  <si>
    <t>112</t>
  </si>
  <si>
    <t xml:space="preserve">Sume alocate de la bugetul local - sectiunea de dezvoltare conform Ordonantei Guvernului nr. 14/2016 </t>
  </si>
  <si>
    <t>43.10.35.02</t>
  </si>
  <si>
    <t>113</t>
  </si>
  <si>
    <t>Sume FEN postaderare in contul platilor efectuate si prefinantari (cod 45.10.01 la 45.10.05 +45.10.07+45.10.08+45.10.15+45.10.16)</t>
  </si>
  <si>
    <t>45.10</t>
  </si>
  <si>
    <t>114</t>
  </si>
  <si>
    <t>Fondul European de Dezvoltare Regionala ( cod 45.10.01.01+45.10.01.02+45.10.01.03+45.10.01.04)</t>
  </si>
  <si>
    <t>45.10.01</t>
  </si>
  <si>
    <t>115</t>
  </si>
  <si>
    <t>Sume primite în contul plăţilor efectuate în anul curent</t>
  </si>
  <si>
    <t>45.10.01.01</t>
  </si>
  <si>
    <t>116</t>
  </si>
  <si>
    <t>Sume primite în contul plăţilor efectuate în anii anteriori</t>
  </si>
  <si>
    <t>45.10.01.02</t>
  </si>
  <si>
    <t>117</t>
  </si>
  <si>
    <t>Prefinanţare</t>
  </si>
  <si>
    <t>45.10.01.03</t>
  </si>
  <si>
    <t>118</t>
  </si>
  <si>
    <t>Corecţii financiare</t>
  </si>
  <si>
    <t>45.10.01.04</t>
  </si>
  <si>
    <t>119</t>
  </si>
  <si>
    <t>Fondul Social European( cod 45.10.02.01+45.10.02.02+45.10.02.03+45.10.02.04)</t>
  </si>
  <si>
    <t>45.10.02</t>
  </si>
  <si>
    <t>120</t>
  </si>
  <si>
    <t>45.10.02.01</t>
  </si>
  <si>
    <t>121</t>
  </si>
  <si>
    <t>45.10.02.02</t>
  </si>
  <si>
    <t>122</t>
  </si>
  <si>
    <t>45.10.02.03</t>
  </si>
  <si>
    <t>123</t>
  </si>
  <si>
    <t>45.10.02.04</t>
  </si>
  <si>
    <t>124</t>
  </si>
  <si>
    <t>Fondul de Coeziune( cod 45.10.03.01+45.10.03.02+45.10.03.03+45.10.03.04)</t>
  </si>
  <si>
    <t>45.10.03</t>
  </si>
  <si>
    <t>125</t>
  </si>
  <si>
    <t>45.10.03.01</t>
  </si>
  <si>
    <t>126</t>
  </si>
  <si>
    <t>45.10.03.02</t>
  </si>
  <si>
    <t>127</t>
  </si>
  <si>
    <t>45.10.03.03</t>
  </si>
  <si>
    <t>128</t>
  </si>
  <si>
    <t>45.10.03.04</t>
  </si>
  <si>
    <t>129</t>
  </si>
  <si>
    <t>Fondul Agricol de Dezvoltare Rurala( cod 45.10.04.01+45.10.04.02+45.10.04.03+45.10.04.04)</t>
  </si>
  <si>
    <t>45.10.04</t>
  </si>
  <si>
    <t>130</t>
  </si>
  <si>
    <t>45.10.04.01</t>
  </si>
  <si>
    <t>131</t>
  </si>
  <si>
    <t>45.10.04.02</t>
  </si>
  <si>
    <t>132</t>
  </si>
  <si>
    <t>45.10.04.03</t>
  </si>
  <si>
    <t>133</t>
  </si>
  <si>
    <t>45.10.04.04</t>
  </si>
  <si>
    <t>134</t>
  </si>
  <si>
    <t>Fondul European de Pescuit( cod 45.10.05.01+45.10.05.02+45.10.05.03+45.10.05.04)</t>
  </si>
  <si>
    <t>45.10.05</t>
  </si>
  <si>
    <t>135</t>
  </si>
  <si>
    <t>45.10.05.01</t>
  </si>
  <si>
    <t>136</t>
  </si>
  <si>
    <t>45.10.05.02</t>
  </si>
  <si>
    <t>137</t>
  </si>
  <si>
    <t>45.10.05.03</t>
  </si>
  <si>
    <t>138</t>
  </si>
  <si>
    <t>45.10.05.04</t>
  </si>
  <si>
    <t>139</t>
  </si>
  <si>
    <t>Instrumentul de Asistenta pentru Preaderare( cod 45.10.07.01+45.10.07.02+45.10.07.03+45.10.07.04)</t>
  </si>
  <si>
    <t>45.10.07</t>
  </si>
  <si>
    <t>140</t>
  </si>
  <si>
    <t>45.10.07.01</t>
  </si>
  <si>
    <t>141</t>
  </si>
  <si>
    <t>45.10.07.02</t>
  </si>
  <si>
    <t>142</t>
  </si>
  <si>
    <t>45.10.07.03</t>
  </si>
  <si>
    <t>143</t>
  </si>
  <si>
    <t>45.10.07.04</t>
  </si>
  <si>
    <t>144</t>
  </si>
  <si>
    <t>Instrumentul European de Vecinatate si Parteneriat( cod 45.10.08.01+45.10.08.02+45.10.08.03+45.10.08.04)</t>
  </si>
  <si>
    <t>45.10.08</t>
  </si>
  <si>
    <t>145</t>
  </si>
  <si>
    <t>45.10.08.01</t>
  </si>
  <si>
    <t>146</t>
  </si>
  <si>
    <t>45.10.08.02</t>
  </si>
  <si>
    <t>147</t>
  </si>
  <si>
    <t>45.10.08.03</t>
  </si>
  <si>
    <t>148</t>
  </si>
  <si>
    <t>45.10.08.04</t>
  </si>
  <si>
    <t>149</t>
  </si>
  <si>
    <t>Programe comunitare finantate in perioada 2007-2013( cod 45.10.15.01+45.10.15.02+45.10.15.03+45.10.15.04)</t>
  </si>
  <si>
    <t>45.10.15</t>
  </si>
  <si>
    <t>150</t>
  </si>
  <si>
    <t>45.10.15.01</t>
  </si>
  <si>
    <t>151</t>
  </si>
  <si>
    <t>45.10.15.02</t>
  </si>
  <si>
    <t>152</t>
  </si>
  <si>
    <t>45.10.15.03</t>
  </si>
  <si>
    <t>153</t>
  </si>
  <si>
    <t>45.10.15.04</t>
  </si>
  <si>
    <t>154</t>
  </si>
  <si>
    <t>Alte facilitati si instrumente postaderare( cod 45.10.16.01+45.10.16.02+45.10.16.03+45.10.16.04)</t>
  </si>
  <si>
    <t>45.10.16</t>
  </si>
  <si>
    <t>155</t>
  </si>
  <si>
    <t>45.10.16.01</t>
  </si>
  <si>
    <t>156</t>
  </si>
  <si>
    <t>45.10.16.02</t>
  </si>
  <si>
    <t>157</t>
  </si>
  <si>
    <t>45.10.16.03</t>
  </si>
  <si>
    <t>158</t>
  </si>
  <si>
    <t>45.10.16.04</t>
  </si>
  <si>
    <t>159</t>
  </si>
  <si>
    <t>Mecanismul financiar SEE (cod 45.10.17.01+45.10.17.02+45.10.17.03+45.10.17.04)*)</t>
  </si>
  <si>
    <t>45.10.17</t>
  </si>
  <si>
    <t>160</t>
  </si>
  <si>
    <t>45.10.17.01</t>
  </si>
  <si>
    <t>161</t>
  </si>
  <si>
    <t>45.10.17.02</t>
  </si>
  <si>
    <t>162</t>
  </si>
  <si>
    <t>Sume primite în avans</t>
  </si>
  <si>
    <t>45.10.17.03</t>
  </si>
  <si>
    <t>163</t>
  </si>
  <si>
    <t>45.10.17.04</t>
  </si>
  <si>
    <t>164</t>
  </si>
  <si>
    <t>Mecanismul financiar norvegian (cod 45.10.18.01+45.10.18.02+45.10.18.03+45.10.18.04) *)</t>
  </si>
  <si>
    <t>45.10.18</t>
  </si>
  <si>
    <t>165</t>
  </si>
  <si>
    <t>45.10.18.01</t>
  </si>
  <si>
    <t>166</t>
  </si>
  <si>
    <t>45.10.18.02</t>
  </si>
  <si>
    <t>167</t>
  </si>
  <si>
    <t>45.10.18.03</t>
  </si>
  <si>
    <t>168</t>
  </si>
  <si>
    <t>45.10.18.04</t>
  </si>
  <si>
    <t>169</t>
  </si>
  <si>
    <t>Programul de cooperare elvetiano-roman vazand reducerea disparitatilor economice si sociale in cadrul Uniunii Europene extinse (cod 45.10.19.01+45.10.19.02+45.10.19.04) *)</t>
  </si>
  <si>
    <t>45.10.19</t>
  </si>
  <si>
    <t>170</t>
  </si>
  <si>
    <t>45.10.19.01</t>
  </si>
  <si>
    <t>171</t>
  </si>
  <si>
    <t>45.10.19.02</t>
  </si>
  <si>
    <t>172</t>
  </si>
  <si>
    <t>45.10.19.04</t>
  </si>
  <si>
    <t>173</t>
  </si>
  <si>
    <t>Asistenţă tehnică pentru mecanismele financiare SEE (cod 45.10.20.01+45.10.20.02+45.10.20.03+45.10.20.04) *)</t>
  </si>
  <si>
    <t>45.10.20</t>
  </si>
  <si>
    <t>174</t>
  </si>
  <si>
    <t>45.10.20.01</t>
  </si>
  <si>
    <t>175</t>
  </si>
  <si>
    <t>45.10.20.02</t>
  </si>
  <si>
    <t>176</t>
  </si>
  <si>
    <t>45.10.20.03</t>
  </si>
  <si>
    <t>177</t>
  </si>
  <si>
    <t>45.10.20.04</t>
  </si>
  <si>
    <t>178</t>
  </si>
  <si>
    <t>Fondul naţional pentru relaţii bilaterale aferent mecanismelor financiare SEE  (cod 45.10.21.01+45.10.21.02+45.10.21.03+45.10.21.04) *)</t>
  </si>
  <si>
    <t>45.10.21</t>
  </si>
  <si>
    <t>179</t>
  </si>
  <si>
    <t>45.10.21.01</t>
  </si>
  <si>
    <t>180</t>
  </si>
  <si>
    <t>45.10.21.02</t>
  </si>
  <si>
    <t>181</t>
  </si>
  <si>
    <t>45.10.21.03</t>
  </si>
  <si>
    <t>182</t>
  </si>
  <si>
    <t>45.10.21.04</t>
  </si>
  <si>
    <t>183</t>
  </si>
  <si>
    <t>Alte sume primite de la UE</t>
  </si>
  <si>
    <t>46.10</t>
  </si>
  <si>
    <t>184</t>
  </si>
  <si>
    <t>Alte sume primite de la Uniunea Europeana pentru programele operationalefinantate in cadrul obiectivului convergenta</t>
  </si>
  <si>
    <t>46.10.03</t>
  </si>
  <si>
    <t>185</t>
  </si>
  <si>
    <t>Alte sume primite de la Uniunea Europeana pentru programele operationalefinantate in cadrul financiar 2014-2020</t>
  </si>
  <si>
    <t>46.10.04</t>
  </si>
  <si>
    <t>186</t>
  </si>
  <si>
    <t>Sume primite de la UE/alti donatori in contul platilor efectuate si prefinantari aferente cadrului financiar 2014-2020</t>
  </si>
  <si>
    <t>48.10</t>
  </si>
  <si>
    <t>187</t>
  </si>
  <si>
    <t>Fondul European de Dezvoltare Regionala (FEDR)</t>
  </si>
  <si>
    <t>48.10.01</t>
  </si>
  <si>
    <t>188</t>
  </si>
  <si>
    <t xml:space="preserve">  Sume primite in contul platilor efectuate in anul curent</t>
  </si>
  <si>
    <t>48.10.01.01</t>
  </si>
  <si>
    <t>189</t>
  </si>
  <si>
    <t xml:space="preserve">  Sume primite in contul platilor efectuate in anii anteriori</t>
  </si>
  <si>
    <t>48.10.01.02</t>
  </si>
  <si>
    <t>190</t>
  </si>
  <si>
    <t xml:space="preserve">  Prefinantare</t>
  </si>
  <si>
    <t>48.10.01.03</t>
  </si>
  <si>
    <t>191</t>
  </si>
  <si>
    <t>Fondul Social European (FSE)</t>
  </si>
  <si>
    <t>48.10.02</t>
  </si>
  <si>
    <t>192</t>
  </si>
  <si>
    <t>48.10.02.01</t>
  </si>
  <si>
    <t>193</t>
  </si>
  <si>
    <t>48.10.02.02</t>
  </si>
  <si>
    <t>194</t>
  </si>
  <si>
    <t>48.10.02.03</t>
  </si>
  <si>
    <t>195</t>
  </si>
  <si>
    <t>Fondul de Coeziune (FC)</t>
  </si>
  <si>
    <t>48.10.03</t>
  </si>
  <si>
    <t>196</t>
  </si>
  <si>
    <t>48.10.03.01</t>
  </si>
  <si>
    <t>197</t>
  </si>
  <si>
    <t>48.10.03.02</t>
  </si>
  <si>
    <t>198</t>
  </si>
  <si>
    <t>48.10.03.03</t>
  </si>
  <si>
    <t>199</t>
  </si>
  <si>
    <t>Instrumentul de Asistenta pentru Preaderare (IPA II)</t>
  </si>
  <si>
    <t>48.10.11</t>
  </si>
  <si>
    <t>200</t>
  </si>
  <si>
    <t>48.10.11.01</t>
  </si>
  <si>
    <t>201</t>
  </si>
  <si>
    <t>48.10.11.02</t>
  </si>
  <si>
    <t>202</t>
  </si>
  <si>
    <t>48.10.11.03</t>
  </si>
  <si>
    <t>203</t>
  </si>
  <si>
    <t>Instrumentul European de Vecinatate (ENI)</t>
  </si>
  <si>
    <t>48.10.12</t>
  </si>
  <si>
    <t>204</t>
  </si>
  <si>
    <t>48.10.12.01</t>
  </si>
  <si>
    <t>205</t>
  </si>
  <si>
    <t>48.10.12.02</t>
  </si>
  <si>
    <t>206</t>
  </si>
  <si>
    <t>48.10.12.03</t>
  </si>
  <si>
    <t>207</t>
  </si>
  <si>
    <t>Alte programe comunitare finantate în perioada 2014-2020</t>
  </si>
  <si>
    <t>48.10.15</t>
  </si>
  <si>
    <t>208</t>
  </si>
  <si>
    <t>Sume primite in contul platilor efectuate in anul curent</t>
  </si>
  <si>
    <t>48.10.15.01</t>
  </si>
  <si>
    <t>209</t>
  </si>
  <si>
    <t>Sume primite in contul platilor efectuate in anii anteriori</t>
  </si>
  <si>
    <t>48.10.15.02</t>
  </si>
  <si>
    <t>210</t>
  </si>
  <si>
    <t>Programul national de dezvoltare rurala</t>
  </si>
  <si>
    <t>48.10.17</t>
  </si>
  <si>
    <t>211</t>
  </si>
  <si>
    <t>Mecanismul pentru Interconectarea Europei (MIE)</t>
  </si>
  <si>
    <t>48.10.19</t>
  </si>
  <si>
    <t>212</t>
  </si>
  <si>
    <t>Sume aferente alocărilor temporare de la bugetul de stat pe perioada indisponibilităţilor fondurilor externe nerambursabile</t>
  </si>
  <si>
    <t>48.10.19.04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</si>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</sst>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D13+D67+D72+D84+D124+D194+D197</f>
        <v>126295</v>
      </c>
      <c r="E12" s="11">
        <f>E13+E67+E72+E84+E124+E194+E197</f>
        <v>78585</v>
      </c>
      <c r="F12" s="11">
        <f>G12+H12</f>
        <v>166766</v>
      </c>
      <c r="G12" s="11">
        <f>G13+G67+G72+G84+G124+G194+G197</f>
        <v>91969</v>
      </c>
      <c r="H12" s="11">
        <f>H13+H67+H72+H84+H124+H194+H197</f>
        <v>74797</v>
      </c>
      <c r="I12" s="11">
        <f>I13+I67+I72+I84+I124+I194+I197</f>
        <v>67573</v>
      </c>
      <c r="J12" s="11">
        <f>J13+J67+J72+J84+J124+J194+J197</f>
        <v>0</v>
      </c>
      <c r="K12" s="11">
        <f>F12-I12-J12</f>
        <v>99193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D14+D19</f>
        <v>91510</v>
      </c>
      <c r="E13" s="11">
        <f>E14+E19</f>
        <v>43800</v>
      </c>
      <c r="F13" s="11">
        <f>G13+H13</f>
        <v>131981</v>
      </c>
      <c r="G13" s="11">
        <f>G14+G19</f>
        <v>91969</v>
      </c>
      <c r="H13" s="11">
        <f>H14+H19</f>
        <v>40012</v>
      </c>
      <c r="I13" s="11">
        <f>I14+I19</f>
        <v>32788</v>
      </c>
      <c r="J13" s="11">
        <f>J14+J19</f>
        <v>0</v>
      </c>
      <c r="K13" s="11">
        <f>F13-I13-J13</f>
        <v>99193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0</v>
      </c>
      <c r="E14" s="11">
        <f>E15</f>
        <v>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</f>
        <v>0</v>
      </c>
      <c r="E15" s="11">
        <f>E16</f>
        <v>0</v>
      </c>
      <c r="F15" s="11">
        <f>G15+H15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D17+D18</f>
        <v>0</v>
      </c>
      <c r="E16" s="11">
        <f>E17+E18</f>
        <v>0</v>
      </c>
      <c r="F16" s="11">
        <f>G16+H16</f>
        <v>0</v>
      </c>
      <c r="G16" s="11">
        <f>G17+G18</f>
        <v>0</v>
      </c>
      <c r="H16" s="11">
        <f>H17+H18</f>
        <v>0</v>
      </c>
      <c r="I16" s="11">
        <f>I17+I18</f>
        <v>0</v>
      </c>
      <c r="J16" s="11">
        <f>J17+J18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v>0</v>
      </c>
      <c r="E17" s="11">
        <v>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0</v>
      </c>
      <c r="G18" s="11">
        <v>0</v>
      </c>
      <c r="H18" s="11">
        <v>0</v>
      </c>
      <c r="I18" s="11">
        <v>0</v>
      </c>
      <c r="J18" s="11"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44</v>
      </c>
      <c r="C19" s="10" t="s">
        <v>45</v>
      </c>
      <c r="D19" s="11">
        <f>D20+D32</f>
        <v>91510</v>
      </c>
      <c r="E19" s="11">
        <f>E20+E32</f>
        <v>43800</v>
      </c>
      <c r="F19" s="11">
        <f>G19+H19</f>
        <v>131981</v>
      </c>
      <c r="G19" s="11">
        <f>G20+G32</f>
        <v>91969</v>
      </c>
      <c r="H19" s="11">
        <f>H20+H32</f>
        <v>40012</v>
      </c>
      <c r="I19" s="11">
        <f>I20+I32</f>
        <v>32788</v>
      </c>
      <c r="J19" s="11">
        <f>J20+J32</f>
        <v>0</v>
      </c>
      <c r="K19" s="11">
        <f>F19-I19-J19</f>
        <v>99193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f>D21+D30</f>
        <v>53730</v>
      </c>
      <c r="E20" s="11">
        <f>E21+E30</f>
        <v>26900</v>
      </c>
      <c r="F20" s="11">
        <f>G20+H20</f>
        <v>62863</v>
      </c>
      <c r="G20" s="11">
        <f>G21+G30</f>
        <v>37752</v>
      </c>
      <c r="H20" s="11">
        <f>H21+H30</f>
        <v>25111</v>
      </c>
      <c r="I20" s="11">
        <f>I21+I30</f>
        <v>22831</v>
      </c>
      <c r="J20" s="11">
        <f>J21+J30</f>
        <v>0</v>
      </c>
      <c r="K20" s="11">
        <f>F20-I20-J20</f>
        <v>40032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f>D22+D23+D25+D28+D29</f>
        <v>53730</v>
      </c>
      <c r="E21" s="11">
        <f>E22+E23+E25+E28+E29</f>
        <v>26900</v>
      </c>
      <c r="F21" s="11">
        <f>G21+H21</f>
        <v>62863</v>
      </c>
      <c r="G21" s="11">
        <f>G22+G23+G25+G28+G29</f>
        <v>37752</v>
      </c>
      <c r="H21" s="11">
        <f>H22+H23+H25+H28+H29</f>
        <v>25111</v>
      </c>
      <c r="I21" s="11">
        <f>I22+I23+I25+I28+I29</f>
        <v>22831</v>
      </c>
      <c r="J21" s="11">
        <f>J22+J23+J25+J28+J29</f>
        <v>0</v>
      </c>
      <c r="K21" s="11">
        <f>F21-I21-J21</f>
        <v>40032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x14ac:dyDescent="0.25">
      <c r="A23" s="10" t="s">
        <v>55</v>
      </c>
      <c r="B23" s="10" t="s">
        <v>56</v>
      </c>
      <c r="C23" s="10" t="s">
        <v>57</v>
      </c>
      <c r="D23" s="11">
        <f>D24</f>
        <v>0</v>
      </c>
      <c r="E23" s="11">
        <f>E24</f>
        <v>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0</v>
      </c>
      <c r="E25" s="11">
        <f>E26+E27</f>
        <v>0</v>
      </c>
      <c r="F25" s="11">
        <f>G25+H25</f>
        <v>0</v>
      </c>
      <c r="G25" s="11">
        <f>G26+G27</f>
        <v>0</v>
      </c>
      <c r="H25" s="11">
        <f>H26+H27</f>
        <v>0</v>
      </c>
      <c r="I25" s="11">
        <f>I26+I27</f>
        <v>0</v>
      </c>
      <c r="J25" s="11">
        <f>J26+J27</f>
        <v>0</v>
      </c>
      <c r="K25" s="11">
        <f>F25-I25-J25</f>
        <v>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0</v>
      </c>
      <c r="E26" s="11">
        <v>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67</v>
      </c>
      <c r="B27" s="10" t="s">
        <v>68</v>
      </c>
      <c r="C27" s="10" t="s">
        <v>69</v>
      </c>
      <c r="D27" s="11">
        <v>0</v>
      </c>
      <c r="E27" s="11">
        <v>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1" s="6" customFormat="1" x14ac:dyDescent="0.25">
      <c r="A28" s="10" t="s">
        <v>70</v>
      </c>
      <c r="B28" s="10" t="s">
        <v>71</v>
      </c>
      <c r="C28" s="10" t="s">
        <v>72</v>
      </c>
      <c r="D28" s="11">
        <v>0</v>
      </c>
      <c r="E28" s="11">
        <v>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53730</v>
      </c>
      <c r="E29" s="11">
        <v>26900</v>
      </c>
      <c r="F29" s="11">
        <f>G29+H29</f>
        <v>62863</v>
      </c>
      <c r="G29" s="11">
        <v>37752</v>
      </c>
      <c r="H29" s="11">
        <v>25111</v>
      </c>
      <c r="I29" s="11">
        <v>22831</v>
      </c>
      <c r="J29" s="11">
        <v>0</v>
      </c>
      <c r="K29" s="11">
        <f>F29-I29-J29</f>
        <v>40032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f>D31</f>
        <v>0</v>
      </c>
      <c r="E30" s="11">
        <f>E31</f>
        <v>0</v>
      </c>
      <c r="F30" s="11">
        <f>G30+H30</f>
        <v>0</v>
      </c>
      <c r="G30" s="11">
        <f>G31</f>
        <v>0</v>
      </c>
      <c r="H30" s="11">
        <f>H31</f>
        <v>0</v>
      </c>
      <c r="I30" s="11">
        <f>I31</f>
        <v>0</v>
      </c>
      <c r="J30" s="11">
        <f>J31</f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0</v>
      </c>
      <c r="E31" s="11">
        <v>0</v>
      </c>
      <c r="F31" s="11">
        <f>G31+H31</f>
        <v>0</v>
      </c>
      <c r="G31" s="11">
        <v>0</v>
      </c>
      <c r="H31" s="11">
        <v>0</v>
      </c>
      <c r="I31" s="11">
        <v>0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D33+D49+D51+D55+D62</f>
        <v>37780</v>
      </c>
      <c r="E32" s="11">
        <f>E33+E49+E51+E55+E62</f>
        <v>16900</v>
      </c>
      <c r="F32" s="11">
        <f>G32+H32</f>
        <v>69118</v>
      </c>
      <c r="G32" s="11">
        <f>G33+G49+G51+G55+G62</f>
        <v>54217</v>
      </c>
      <c r="H32" s="11">
        <f>H33+H49+H51+H55+H62</f>
        <v>14901</v>
      </c>
      <c r="I32" s="11">
        <f>I33+I49+I51+I55+I62</f>
        <v>9957</v>
      </c>
      <c r="J32" s="11">
        <f>J33+J49+J51+J55+J62</f>
        <v>0</v>
      </c>
      <c r="K32" s="11">
        <f>F32-I32-J32</f>
        <v>59161</v>
      </c>
    </row>
    <row r="33" spans="1:11" s="6" customFormat="1" ht="43.5" x14ac:dyDescent="0.25">
      <c r="A33" s="10" t="s">
        <v>85</v>
      </c>
      <c r="B33" s="10" t="s">
        <v>86</v>
      </c>
      <c r="C33" s="10" t="s">
        <v>87</v>
      </c>
      <c r="D33" s="11">
        <f>D34+D35+D36+D37+D38+D39+D40+D41+D42+D43+D44+D45+D46+D47+D48</f>
        <v>37780</v>
      </c>
      <c r="E33" s="11">
        <f>E34+E35+E36+E37+E38+E39+E40+E41+E42+E43+E44+E45+E46+E47+E48</f>
        <v>16900</v>
      </c>
      <c r="F33" s="11">
        <f>G33+H33</f>
        <v>69118</v>
      </c>
      <c r="G33" s="11">
        <f>G34+G35+G36+G37+G38+G39+G40+G41+G42+G43+G44+G45+G46+G47+G48</f>
        <v>54217</v>
      </c>
      <c r="H33" s="11">
        <f>H34+H35+H36+H37+H38+H39+H40+H41+H42+H43+H44+H45+H46+H47+H48</f>
        <v>14901</v>
      </c>
      <c r="I33" s="11">
        <f>I34+I35+I36+I37+I38+I39+I40+I41+I42+I43+I44+I45+I46+I47+I48</f>
        <v>9957</v>
      </c>
      <c r="J33" s="11">
        <f>J34+J35+J36+J37+J38+J39+J40+J41+J42+J43+J44+J45+J46+J47+J48</f>
        <v>0</v>
      </c>
      <c r="K33" s="11">
        <f>F33-I33-J33</f>
        <v>59161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v>0</v>
      </c>
      <c r="E34" s="11">
        <v>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x14ac:dyDescent="0.25">
      <c r="A35" s="10" t="s">
        <v>91</v>
      </c>
      <c r="B35" s="10" t="s">
        <v>92</v>
      </c>
      <c r="C35" s="10" t="s">
        <v>93</v>
      </c>
      <c r="D35" s="11">
        <v>0</v>
      </c>
      <c r="E35" s="11">
        <v>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x14ac:dyDescent="0.25">
      <c r="A36" s="10" t="s">
        <v>94</v>
      </c>
      <c r="B36" s="10" t="s">
        <v>95</v>
      </c>
      <c r="C36" s="10" t="s">
        <v>96</v>
      </c>
      <c r="D36" s="11">
        <v>0</v>
      </c>
      <c r="E36" s="11">
        <v>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x14ac:dyDescent="0.25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1" s="6" customFormat="1" x14ac:dyDescent="0.25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f>G38+H38</f>
        <v>0</v>
      </c>
      <c r="G38" s="11">
        <v>0</v>
      </c>
      <c r="H38" s="11">
        <v>0</v>
      </c>
      <c r="I38" s="11">
        <v>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0</v>
      </c>
      <c r="E39" s="11">
        <v>0</v>
      </c>
      <c r="F39" s="11">
        <f>G39+H39</f>
        <v>0</v>
      </c>
      <c r="G39" s="11">
        <v>0</v>
      </c>
      <c r="H39" s="11">
        <v>0</v>
      </c>
      <c r="I39" s="11">
        <v>0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0</v>
      </c>
      <c r="G44" s="11">
        <v>0</v>
      </c>
      <c r="H44" s="11">
        <v>0</v>
      </c>
      <c r="I44" s="11">
        <v>0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0</v>
      </c>
      <c r="G45" s="11">
        <v>0</v>
      </c>
      <c r="H45" s="11">
        <v>0</v>
      </c>
      <c r="I45" s="11">
        <v>0</v>
      </c>
      <c r="J45" s="11">
        <v>0</v>
      </c>
      <c r="K45" s="11">
        <f>F45-I45-J45</f>
        <v>0</v>
      </c>
    </row>
    <row r="46" spans="1:11" s="6" customFormat="1" ht="33" x14ac:dyDescent="0.25">
      <c r="A46" s="10" t="s">
        <v>124</v>
      </c>
      <c r="B46" s="10" t="s">
        <v>125</v>
      </c>
      <c r="C46" s="10" t="s">
        <v>126</v>
      </c>
      <c r="D46" s="11">
        <v>0</v>
      </c>
      <c r="E46" s="11">
        <v>0</v>
      </c>
      <c r="F46" s="11">
        <f>G46+H46</f>
        <v>0</v>
      </c>
      <c r="G46" s="11">
        <v>0</v>
      </c>
      <c r="H46" s="11">
        <v>0</v>
      </c>
      <c r="I46" s="11">
        <v>0</v>
      </c>
      <c r="J46" s="11">
        <v>0</v>
      </c>
      <c r="K46" s="11">
        <f>F46-I46-J46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0</v>
      </c>
      <c r="E47" s="11">
        <v>0</v>
      </c>
      <c r="F47" s="11">
        <f>G47+H47</f>
        <v>0</v>
      </c>
      <c r="G47" s="11">
        <v>0</v>
      </c>
      <c r="H47" s="11">
        <v>0</v>
      </c>
      <c r="I47" s="11">
        <v>0</v>
      </c>
      <c r="J47" s="11">
        <v>0</v>
      </c>
      <c r="K47" s="11">
        <f>F47-I47-J47</f>
        <v>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37780</v>
      </c>
      <c r="E48" s="11">
        <v>16900</v>
      </c>
      <c r="F48" s="11">
        <f>G48+H48</f>
        <v>69118</v>
      </c>
      <c r="G48" s="11">
        <v>54217</v>
      </c>
      <c r="H48" s="11">
        <v>14901</v>
      </c>
      <c r="I48" s="11">
        <v>9957</v>
      </c>
      <c r="J48" s="11">
        <v>0</v>
      </c>
      <c r="K48" s="11">
        <f>F48-I48-J48</f>
        <v>59161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0</v>
      </c>
      <c r="E49" s="11">
        <f>E50</f>
        <v>0</v>
      </c>
      <c r="F49" s="11">
        <f>G49+H49</f>
        <v>0</v>
      </c>
      <c r="G49" s="11">
        <f>G50</f>
        <v>0</v>
      </c>
      <c r="H49" s="11">
        <f>H50</f>
        <v>0</v>
      </c>
      <c r="I49" s="11">
        <f>I50</f>
        <v>0</v>
      </c>
      <c r="J49" s="11">
        <f>J50</f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D52+D54</f>
        <v>0</v>
      </c>
      <c r="E51" s="11">
        <f>E52+E54</f>
        <v>0</v>
      </c>
      <c r="F51" s="11">
        <f>G51+H51</f>
        <v>0</v>
      </c>
      <c r="G51" s="11">
        <f>G52+G54</f>
        <v>0</v>
      </c>
      <c r="H51" s="11">
        <f>H52+H54</f>
        <v>0</v>
      </c>
      <c r="I51" s="11">
        <f>I52+I54</f>
        <v>0</v>
      </c>
      <c r="J51" s="11">
        <f>J52+J54</f>
        <v>0</v>
      </c>
      <c r="K51" s="11">
        <f>F51-I51-J51</f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0</v>
      </c>
      <c r="E52" s="11">
        <f>E53</f>
        <v>0</v>
      </c>
      <c r="F52" s="11">
        <f>G52+H52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J53</f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f>D56+D57+D61</f>
        <v>0</v>
      </c>
      <c r="E55" s="11">
        <f>E56+E57+E61</f>
        <v>0</v>
      </c>
      <c r="F55" s="11">
        <f>G55+H55</f>
        <v>0</v>
      </c>
      <c r="G55" s="11">
        <f>G56+G57+G61</f>
        <v>0</v>
      </c>
      <c r="H55" s="11">
        <f>H56+H57+H61</f>
        <v>0</v>
      </c>
      <c r="I55" s="11">
        <f>I56+I57+I61</f>
        <v>0</v>
      </c>
      <c r="J55" s="11">
        <f>J56+J57+J61</f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D58+D59+D60</f>
        <v>0</v>
      </c>
      <c r="E57" s="11">
        <f>E58+E59+E60</f>
        <v>0</v>
      </c>
      <c r="F57" s="11">
        <f>G57+H57</f>
        <v>0</v>
      </c>
      <c r="G57" s="11">
        <f>G58+G59+G60</f>
        <v>0</v>
      </c>
      <c r="H57" s="11">
        <f>H58+H59+H60</f>
        <v>0</v>
      </c>
      <c r="I57" s="11">
        <f>I58+I59+I60</f>
        <v>0</v>
      </c>
      <c r="J57" s="11">
        <f>J58+J59+J60</f>
        <v>0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158</v>
      </c>
      <c r="C58" s="10" t="s">
        <v>161</v>
      </c>
      <c r="D58" s="11">
        <v>0</v>
      </c>
      <c r="E58" s="11">
        <v>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171</v>
      </c>
      <c r="B62" s="10" t="s">
        <v>172</v>
      </c>
      <c r="C62" s="10" t="s">
        <v>173</v>
      </c>
      <c r="D62" s="11">
        <f>D63+D66+D64+D65</f>
        <v>0</v>
      </c>
      <c r="E62" s="11">
        <f>E63+E66+E64+E65</f>
        <v>0</v>
      </c>
      <c r="F62" s="11">
        <f>G62+H62</f>
        <v>0</v>
      </c>
      <c r="G62" s="11">
        <f>G63+G66+G64+G65</f>
        <v>0</v>
      </c>
      <c r="H62" s="11">
        <f>H63+H66+H64+H65</f>
        <v>0</v>
      </c>
      <c r="I62" s="11">
        <f>I63+I66+I64+I65</f>
        <v>0</v>
      </c>
      <c r="J62" s="11">
        <f>J63+J66+J64+J65</f>
        <v>0</v>
      </c>
      <c r="K62" s="11">
        <f>F62-I62-J62</f>
        <v>0</v>
      </c>
    </row>
    <row r="63" spans="1:11" s="6" customFormat="1" x14ac:dyDescent="0.25">
      <c r="A63" s="10" t="s">
        <v>174</v>
      </c>
      <c r="B63" s="10" t="s">
        <v>175</v>
      </c>
      <c r="C63" s="10" t="s">
        <v>176</v>
      </c>
      <c r="D63" s="11">
        <v>0</v>
      </c>
      <c r="E63" s="11">
        <v>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177</v>
      </c>
      <c r="B64" s="10" t="s">
        <v>178</v>
      </c>
      <c r="C64" s="10" t="s">
        <v>179</v>
      </c>
      <c r="D64" s="11">
        <v>0</v>
      </c>
      <c r="E64" s="11">
        <v>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1" s="6" customFormat="1" x14ac:dyDescent="0.25">
      <c r="A65" s="10" t="s">
        <v>180</v>
      </c>
      <c r="B65" s="10" t="s">
        <v>181</v>
      </c>
      <c r="C65" s="10" t="s">
        <v>182</v>
      </c>
      <c r="D65" s="11">
        <v>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1" s="6" customFormat="1" x14ac:dyDescent="0.25">
      <c r="A66" s="10" t="s">
        <v>183</v>
      </c>
      <c r="B66" s="10" t="s">
        <v>184</v>
      </c>
      <c r="C66" s="10" t="s">
        <v>185</v>
      </c>
      <c r="D66" s="11">
        <v>0</v>
      </c>
      <c r="E66" s="11">
        <v>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1" s="6" customFormat="1" x14ac:dyDescent="0.25">
      <c r="A67" s="10" t="s">
        <v>186</v>
      </c>
      <c r="B67" s="10" t="s">
        <v>187</v>
      </c>
      <c r="C67" s="10" t="s">
        <v>188</v>
      </c>
      <c r="D67" s="11">
        <f>D68</f>
        <v>0</v>
      </c>
      <c r="E67" s="11">
        <f>E68</f>
        <v>0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1" s="6" customFormat="1" ht="22.5" x14ac:dyDescent="0.25">
      <c r="A68" s="10" t="s">
        <v>189</v>
      </c>
      <c r="B68" s="10" t="s">
        <v>190</v>
      </c>
      <c r="C68" s="10" t="s">
        <v>191</v>
      </c>
      <c r="D68" s="11">
        <f>D69+D70+D71</f>
        <v>0</v>
      </c>
      <c r="E68" s="11">
        <f>E69+E70+E71</f>
        <v>0</v>
      </c>
      <c r="F68" s="11">
        <f>G68+H68</f>
        <v>0</v>
      </c>
      <c r="G68" s="11">
        <f>G69+G70+G71</f>
        <v>0</v>
      </c>
      <c r="H68" s="11">
        <f>H69+H70+H71</f>
        <v>0</v>
      </c>
      <c r="I68" s="11">
        <f>I69+I70+I71</f>
        <v>0</v>
      </c>
      <c r="J68" s="11">
        <f>J69+J70+J71</f>
        <v>0</v>
      </c>
      <c r="K68" s="11">
        <f>F68-I68-J68</f>
        <v>0</v>
      </c>
    </row>
    <row r="69" spans="1:11" s="6" customFormat="1" ht="22.5" x14ac:dyDescent="0.25">
      <c r="A69" s="10" t="s">
        <v>192</v>
      </c>
      <c r="B69" s="10" t="s">
        <v>193</v>
      </c>
      <c r="C69" s="10" t="s">
        <v>194</v>
      </c>
      <c r="D69" s="11">
        <v>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1" s="6" customFormat="1" ht="22.5" x14ac:dyDescent="0.25">
      <c r="A70" s="10" t="s">
        <v>195</v>
      </c>
      <c r="B70" s="10" t="s">
        <v>196</v>
      </c>
      <c r="C70" s="10" t="s">
        <v>197</v>
      </c>
      <c r="D70" s="11">
        <v>0</v>
      </c>
      <c r="E70" s="11">
        <v>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1" s="6" customFormat="1" x14ac:dyDescent="0.25">
      <c r="A71" s="10" t="s">
        <v>198</v>
      </c>
      <c r="B71" s="10" t="s">
        <v>199</v>
      </c>
      <c r="C71" s="10" t="s">
        <v>200</v>
      </c>
      <c r="D71" s="11">
        <v>0</v>
      </c>
      <c r="E71" s="11">
        <v>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1" s="6" customFormat="1" ht="22.5" x14ac:dyDescent="0.25">
      <c r="A72" s="10" t="s">
        <v>201</v>
      </c>
      <c r="B72" s="10" t="s">
        <v>202</v>
      </c>
      <c r="C72" s="10" t="s">
        <v>203</v>
      </c>
      <c r="D72" s="11">
        <f>D73+D79</f>
        <v>34785</v>
      </c>
      <c r="E72" s="11">
        <f>E73+E79</f>
        <v>34785</v>
      </c>
      <c r="F72" s="11">
        <f>G72+H72</f>
        <v>34785</v>
      </c>
      <c r="G72" s="11">
        <f>G73+G79</f>
        <v>0</v>
      </c>
      <c r="H72" s="11">
        <f>H73+H79</f>
        <v>34785</v>
      </c>
      <c r="I72" s="11">
        <f>I73+I79</f>
        <v>34785</v>
      </c>
      <c r="J72" s="11">
        <f>J73+J79</f>
        <v>0</v>
      </c>
      <c r="K72" s="11">
        <f>F72-I72-J72</f>
        <v>0</v>
      </c>
    </row>
    <row r="73" spans="1:11" s="6" customFormat="1" ht="22.5" x14ac:dyDescent="0.25">
      <c r="A73" s="10" t="s">
        <v>204</v>
      </c>
      <c r="B73" s="10" t="s">
        <v>205</v>
      </c>
      <c r="C73" s="10" t="s">
        <v>206</v>
      </c>
      <c r="D73" s="11">
        <f>D74+D78</f>
        <v>34785</v>
      </c>
      <c r="E73" s="11">
        <f>E74+E78</f>
        <v>34785</v>
      </c>
      <c r="F73" s="11">
        <f>G73+H73</f>
        <v>34785</v>
      </c>
      <c r="G73" s="11">
        <f>G74+G78</f>
        <v>0</v>
      </c>
      <c r="H73" s="11">
        <f>H74+H78</f>
        <v>34785</v>
      </c>
      <c r="I73" s="11">
        <f>I74+I78</f>
        <v>34785</v>
      </c>
      <c r="J73" s="11">
        <f>J74+J78</f>
        <v>0</v>
      </c>
      <c r="K73" s="11">
        <f>F73-I73-J73</f>
        <v>0</v>
      </c>
    </row>
    <row r="74" spans="1:11" s="6" customFormat="1" ht="22.5" x14ac:dyDescent="0.25">
      <c r="A74" s="10" t="s">
        <v>207</v>
      </c>
      <c r="B74" s="10" t="s">
        <v>208</v>
      </c>
      <c r="C74" s="10" t="s">
        <v>209</v>
      </c>
      <c r="D74" s="11">
        <f>D75+D76+D77</f>
        <v>34785</v>
      </c>
      <c r="E74" s="11">
        <f>E75+E76+E77</f>
        <v>34785</v>
      </c>
      <c r="F74" s="11">
        <f>G74+H74</f>
        <v>34785</v>
      </c>
      <c r="G74" s="11">
        <f>G75+G76+G77</f>
        <v>0</v>
      </c>
      <c r="H74" s="11">
        <f>H75+H76+H77</f>
        <v>34785</v>
      </c>
      <c r="I74" s="11">
        <f>I75+I76+I77</f>
        <v>34785</v>
      </c>
      <c r="J74" s="11">
        <f>J75+J76+J77</f>
        <v>0</v>
      </c>
      <c r="K74" s="11">
        <f>F74-I74-J74</f>
        <v>0</v>
      </c>
    </row>
    <row r="75" spans="1:11" s="6" customFormat="1" ht="33" x14ac:dyDescent="0.25">
      <c r="A75" s="10" t="s">
        <v>210</v>
      </c>
      <c r="B75" s="10" t="s">
        <v>211</v>
      </c>
      <c r="C75" s="10" t="s">
        <v>212</v>
      </c>
      <c r="D75" s="11">
        <v>34785</v>
      </c>
      <c r="E75" s="11">
        <v>34785</v>
      </c>
      <c r="F75" s="11">
        <f>G75+H75</f>
        <v>34785</v>
      </c>
      <c r="G75" s="11">
        <v>0</v>
      </c>
      <c r="H75" s="11">
        <v>34785</v>
      </c>
      <c r="I75" s="11">
        <v>34785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213</v>
      </c>
      <c r="B76" s="10" t="s">
        <v>214</v>
      </c>
      <c r="C76" s="10" t="s">
        <v>215</v>
      </c>
      <c r="D76" s="11">
        <v>0</v>
      </c>
      <c r="E76" s="11">
        <v>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ht="22.5" x14ac:dyDescent="0.25">
      <c r="A77" s="10" t="s">
        <v>216</v>
      </c>
      <c r="B77" s="10" t="s">
        <v>217</v>
      </c>
      <c r="C77" s="10" t="s">
        <v>218</v>
      </c>
      <c r="D77" s="11">
        <v>0</v>
      </c>
      <c r="E77" s="11">
        <v>0</v>
      </c>
      <c r="F77" s="11">
        <f>G77+H77</f>
        <v>0</v>
      </c>
      <c r="G77" s="11">
        <v>0</v>
      </c>
      <c r="H77" s="11">
        <v>0</v>
      </c>
      <c r="I77" s="11">
        <v>0</v>
      </c>
      <c r="J77" s="11">
        <v>0</v>
      </c>
      <c r="K77" s="11">
        <f>F77-I77-J77</f>
        <v>0</v>
      </c>
    </row>
    <row r="78" spans="1:11" s="6" customFormat="1" ht="22.5" x14ac:dyDescent="0.25">
      <c r="A78" s="10" t="s">
        <v>219</v>
      </c>
      <c r="B78" s="10" t="s">
        <v>220</v>
      </c>
      <c r="C78" s="10" t="s">
        <v>221</v>
      </c>
      <c r="D78" s="11">
        <v>0</v>
      </c>
      <c r="E78" s="11">
        <v>0</v>
      </c>
      <c r="F78" s="11">
        <f>G78+H78</f>
        <v>0</v>
      </c>
      <c r="G78" s="11">
        <v>0</v>
      </c>
      <c r="H78" s="11">
        <v>0</v>
      </c>
      <c r="I78" s="11">
        <v>0</v>
      </c>
      <c r="J78" s="11">
        <v>0</v>
      </c>
      <c r="K78" s="11">
        <f>F78-I78-J78</f>
        <v>0</v>
      </c>
    </row>
    <row r="79" spans="1:11" s="6" customFormat="1" ht="22.5" x14ac:dyDescent="0.25">
      <c r="A79" s="10" t="s">
        <v>222</v>
      </c>
      <c r="B79" s="10" t="s">
        <v>223</v>
      </c>
      <c r="C79" s="10" t="s">
        <v>224</v>
      </c>
      <c r="D79" s="11">
        <f>D80+D81+D82+D83</f>
        <v>0</v>
      </c>
      <c r="E79" s="11">
        <f>E80+E81+E82+E83</f>
        <v>0</v>
      </c>
      <c r="F79" s="11">
        <f>G79+H79</f>
        <v>0</v>
      </c>
      <c r="G79" s="11">
        <f>G80+G81+G82+G83</f>
        <v>0</v>
      </c>
      <c r="H79" s="11">
        <f>H80+H81+H82+H83</f>
        <v>0</v>
      </c>
      <c r="I79" s="11">
        <f>I80+I81+I82+I83</f>
        <v>0</v>
      </c>
      <c r="J79" s="11">
        <f>J80+J81+J82+J83</f>
        <v>0</v>
      </c>
      <c r="K79" s="11">
        <f>F79-I79-J79</f>
        <v>0</v>
      </c>
    </row>
    <row r="80" spans="1:11" s="6" customFormat="1" ht="22.5" x14ac:dyDescent="0.25">
      <c r="A80" s="10" t="s">
        <v>225</v>
      </c>
      <c r="B80" s="10" t="s">
        <v>226</v>
      </c>
      <c r="C80" s="10" t="s">
        <v>227</v>
      </c>
      <c r="D80" s="11">
        <v>0</v>
      </c>
      <c r="E80" s="11">
        <v>0</v>
      </c>
      <c r="F80" s="11">
        <f>G80+H80</f>
        <v>0</v>
      </c>
      <c r="G80" s="11">
        <v>0</v>
      </c>
      <c r="H80" s="11">
        <v>0</v>
      </c>
      <c r="I80" s="11">
        <v>0</v>
      </c>
      <c r="J80" s="11">
        <v>0</v>
      </c>
      <c r="K80" s="11">
        <f>F80-I80-J80</f>
        <v>0</v>
      </c>
    </row>
    <row r="81" spans="1:11" s="6" customFormat="1" ht="22.5" x14ac:dyDescent="0.25">
      <c r="A81" s="10" t="s">
        <v>228</v>
      </c>
      <c r="B81" s="10" t="s">
        <v>229</v>
      </c>
      <c r="C81" s="10" t="s">
        <v>230</v>
      </c>
      <c r="D81" s="11">
        <v>0</v>
      </c>
      <c r="E81" s="11">
        <v>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1" s="6" customFormat="1" ht="43.5" x14ac:dyDescent="0.25">
      <c r="A82" s="10" t="s">
        <v>231</v>
      </c>
      <c r="B82" s="10" t="s">
        <v>232</v>
      </c>
      <c r="C82" s="10" t="s">
        <v>233</v>
      </c>
      <c r="D82" s="11">
        <v>0</v>
      </c>
      <c r="E82" s="11">
        <v>0</v>
      </c>
      <c r="F82" s="11">
        <f>G82+H82</f>
        <v>0</v>
      </c>
      <c r="G82" s="11">
        <v>0</v>
      </c>
      <c r="H82" s="11">
        <v>0</v>
      </c>
      <c r="I82" s="11">
        <v>0</v>
      </c>
      <c r="J82" s="11">
        <v>0</v>
      </c>
      <c r="K82" s="11">
        <f>F82-I82-J82</f>
        <v>0</v>
      </c>
    </row>
    <row r="83" spans="1:11" s="6" customFormat="1" x14ac:dyDescent="0.25">
      <c r="A83" s="10" t="s">
        <v>234</v>
      </c>
      <c r="B83" s="10" t="s">
        <v>235</v>
      </c>
      <c r="C83" s="10" t="s">
        <v>236</v>
      </c>
      <c r="D83" s="11">
        <v>0</v>
      </c>
      <c r="E83" s="11">
        <v>0</v>
      </c>
      <c r="F83" s="11">
        <f>G83+H83</f>
        <v>0</v>
      </c>
      <c r="G83" s="11">
        <v>0</v>
      </c>
      <c r="H83" s="11">
        <v>0</v>
      </c>
      <c r="I83" s="11">
        <v>0</v>
      </c>
      <c r="J83" s="11">
        <v>0</v>
      </c>
      <c r="K83" s="11">
        <f>F83-I83-J83</f>
        <v>0</v>
      </c>
    </row>
    <row r="84" spans="1:11" s="6" customFormat="1" x14ac:dyDescent="0.25">
      <c r="A84" s="10" t="s">
        <v>237</v>
      </c>
      <c r="B84" s="10" t="s">
        <v>238</v>
      </c>
      <c r="C84" s="10" t="s">
        <v>239</v>
      </c>
      <c r="D84" s="11">
        <f>D85</f>
        <v>0</v>
      </c>
      <c r="E84" s="11">
        <f>E85</f>
        <v>0</v>
      </c>
      <c r="F84" s="11">
        <f>G84+H84</f>
        <v>0</v>
      </c>
      <c r="G84" s="11">
        <f>G85</f>
        <v>0</v>
      </c>
      <c r="H84" s="11">
        <f>H85</f>
        <v>0</v>
      </c>
      <c r="I84" s="11">
        <f>I85</f>
        <v>0</v>
      </c>
      <c r="J84" s="11">
        <f>J85</f>
        <v>0</v>
      </c>
      <c r="K84" s="11">
        <f>F84-I84-J84</f>
        <v>0</v>
      </c>
    </row>
    <row r="85" spans="1:11" s="6" customFormat="1" ht="22.5" x14ac:dyDescent="0.25">
      <c r="A85" s="10" t="s">
        <v>240</v>
      </c>
      <c r="B85" s="10" t="s">
        <v>241</v>
      </c>
      <c r="C85" s="10" t="s">
        <v>242</v>
      </c>
      <c r="D85" s="11">
        <f>D86+D94</f>
        <v>0</v>
      </c>
      <c r="E85" s="11">
        <f>E86+E94</f>
        <v>0</v>
      </c>
      <c r="F85" s="11">
        <f>G85+H85</f>
        <v>0</v>
      </c>
      <c r="G85" s="11">
        <f>G86+G94</f>
        <v>0</v>
      </c>
      <c r="H85" s="11">
        <f>H86+H94</f>
        <v>0</v>
      </c>
      <c r="I85" s="11">
        <f>I86+I94</f>
        <v>0</v>
      </c>
      <c r="J85" s="11">
        <f>J86+J94</f>
        <v>0</v>
      </c>
      <c r="K85" s="11">
        <f>F85-I85-J85</f>
        <v>0</v>
      </c>
    </row>
    <row r="86" spans="1:11" s="6" customFormat="1" x14ac:dyDescent="0.25">
      <c r="A86" s="10" t="s">
        <v>243</v>
      </c>
      <c r="B86" s="10" t="s">
        <v>244</v>
      </c>
      <c r="C86" s="10" t="s">
        <v>245</v>
      </c>
      <c r="D86" s="11">
        <f>D87</f>
        <v>0</v>
      </c>
      <c r="E86" s="11">
        <f>E87</f>
        <v>0</v>
      </c>
      <c r="F86" s="11">
        <f>G86+H86</f>
        <v>0</v>
      </c>
      <c r="G86" s="11">
        <f>G87</f>
        <v>0</v>
      </c>
      <c r="H86" s="11">
        <f>H87</f>
        <v>0</v>
      </c>
      <c r="I86" s="11">
        <f>I87</f>
        <v>0</v>
      </c>
      <c r="J86" s="11">
        <f>J87</f>
        <v>0</v>
      </c>
      <c r="K86" s="11">
        <f>F86-I86-J86</f>
        <v>0</v>
      </c>
    </row>
    <row r="87" spans="1:11" s="6" customFormat="1" x14ac:dyDescent="0.25">
      <c r="A87" s="10" t="s">
        <v>246</v>
      </c>
      <c r="B87" s="10" t="s">
        <v>247</v>
      </c>
      <c r="C87" s="10" t="s">
        <v>248</v>
      </c>
      <c r="D87" s="11">
        <f>D88+D89+D90+D91+D92+D93</f>
        <v>0</v>
      </c>
      <c r="E87" s="11">
        <f>E88+E89+E90+E91+E92+E93</f>
        <v>0</v>
      </c>
      <c r="F87" s="11">
        <f>G87+H87</f>
        <v>0</v>
      </c>
      <c r="G87" s="11">
        <f>G88+G89+G90+G91+G92+G93</f>
        <v>0</v>
      </c>
      <c r="H87" s="11">
        <f>H88+H89+H90+H91+H92+H93</f>
        <v>0</v>
      </c>
      <c r="I87" s="11">
        <f>I88+I89+I90+I91+I92+I93</f>
        <v>0</v>
      </c>
      <c r="J87" s="11">
        <f>J88+J89+J90+J91+J92+J93</f>
        <v>0</v>
      </c>
      <c r="K87" s="11">
        <f>F87-I87-J87</f>
        <v>0</v>
      </c>
    </row>
    <row r="88" spans="1:11" s="6" customFormat="1" x14ac:dyDescent="0.25">
      <c r="A88" s="10" t="s">
        <v>249</v>
      </c>
      <c r="B88" s="10" t="s">
        <v>250</v>
      </c>
      <c r="C88" s="10" t="s">
        <v>251</v>
      </c>
      <c r="D88" s="11">
        <v>0</v>
      </c>
      <c r="E88" s="11">
        <v>0</v>
      </c>
      <c r="F88" s="11">
        <f>G88+H88</f>
        <v>0</v>
      </c>
      <c r="G88" s="11">
        <v>0</v>
      </c>
      <c r="H88" s="11">
        <v>0</v>
      </c>
      <c r="I88" s="11">
        <v>0</v>
      </c>
      <c r="J88" s="11">
        <v>0</v>
      </c>
      <c r="K88" s="11">
        <f>F88-I88-J88</f>
        <v>0</v>
      </c>
    </row>
    <row r="89" spans="1:11" s="6" customFormat="1" ht="43.5" x14ac:dyDescent="0.25">
      <c r="A89" s="10" t="s">
        <v>252</v>
      </c>
      <c r="B89" s="10" t="s">
        <v>253</v>
      </c>
      <c r="C89" s="10" t="s">
        <v>254</v>
      </c>
      <c r="D89" s="11">
        <v>0</v>
      </c>
      <c r="E89" s="11">
        <v>0</v>
      </c>
      <c r="F89" s="11">
        <f>G89+H89</f>
        <v>0</v>
      </c>
      <c r="G89" s="11">
        <v>0</v>
      </c>
      <c r="H89" s="11">
        <v>0</v>
      </c>
      <c r="I89" s="11">
        <v>0</v>
      </c>
      <c r="J89" s="11">
        <v>0</v>
      </c>
      <c r="K89" s="11">
        <f>F89-I89-J89</f>
        <v>0</v>
      </c>
    </row>
    <row r="90" spans="1:11" s="6" customFormat="1" ht="43.5" x14ac:dyDescent="0.25">
      <c r="A90" s="10" t="s">
        <v>255</v>
      </c>
      <c r="B90" s="10" t="s">
        <v>256</v>
      </c>
      <c r="C90" s="10" t="s">
        <v>257</v>
      </c>
      <c r="D90" s="11">
        <v>0</v>
      </c>
      <c r="E90" s="11">
        <v>0</v>
      </c>
      <c r="F90" s="11">
        <f>G90+H90</f>
        <v>0</v>
      </c>
      <c r="G90" s="11">
        <v>0</v>
      </c>
      <c r="H90" s="11">
        <v>0</v>
      </c>
      <c r="I90" s="11">
        <v>0</v>
      </c>
      <c r="J90" s="11">
        <v>0</v>
      </c>
      <c r="K90" s="11">
        <f>F90-I90-J90</f>
        <v>0</v>
      </c>
    </row>
    <row r="91" spans="1:11" s="6" customFormat="1" ht="22.5" x14ac:dyDescent="0.25">
      <c r="A91" s="10" t="s">
        <v>258</v>
      </c>
      <c r="B91" s="10" t="s">
        <v>259</v>
      </c>
      <c r="C91" s="10" t="s">
        <v>260</v>
      </c>
      <c r="D91" s="11">
        <v>0</v>
      </c>
      <c r="E91" s="11">
        <v>0</v>
      </c>
      <c r="F91" s="11">
        <f>G91+H91</f>
        <v>0</v>
      </c>
      <c r="G91" s="11">
        <v>0</v>
      </c>
      <c r="H91" s="11">
        <v>0</v>
      </c>
      <c r="I91" s="11">
        <v>0</v>
      </c>
      <c r="J91" s="11">
        <v>0</v>
      </c>
      <c r="K91" s="11">
        <f>F91-I91-J91</f>
        <v>0</v>
      </c>
    </row>
    <row r="92" spans="1:11" s="6" customFormat="1" ht="54" x14ac:dyDescent="0.25">
      <c r="A92" s="10" t="s">
        <v>261</v>
      </c>
      <c r="B92" s="10" t="s">
        <v>262</v>
      </c>
      <c r="C92" s="10" t="s">
        <v>263</v>
      </c>
      <c r="D92" s="11">
        <v>0</v>
      </c>
      <c r="E92" s="11">
        <v>0</v>
      </c>
      <c r="F92" s="11">
        <f>G92+H92</f>
        <v>0</v>
      </c>
      <c r="G92" s="11">
        <v>0</v>
      </c>
      <c r="H92" s="11">
        <v>0</v>
      </c>
      <c r="I92" s="11">
        <v>0</v>
      </c>
      <c r="J92" s="11">
        <v>0</v>
      </c>
      <c r="K92" s="11">
        <f>F92-I92-J92</f>
        <v>0</v>
      </c>
    </row>
    <row r="93" spans="1:11" s="6" customFormat="1" ht="22.5" x14ac:dyDescent="0.25">
      <c r="A93" s="10" t="s">
        <v>264</v>
      </c>
      <c r="B93" s="10" t="s">
        <v>265</v>
      </c>
      <c r="C93" s="10" t="s">
        <v>266</v>
      </c>
      <c r="D93" s="11">
        <v>0</v>
      </c>
      <c r="E93" s="11">
        <v>0</v>
      </c>
      <c r="F93" s="11">
        <f>G93+H93</f>
        <v>0</v>
      </c>
      <c r="G93" s="11">
        <v>0</v>
      </c>
      <c r="H93" s="11">
        <v>0</v>
      </c>
      <c r="I93" s="11">
        <v>0</v>
      </c>
      <c r="J93" s="11">
        <v>0</v>
      </c>
      <c r="K93" s="11">
        <f>F93-I93-J93</f>
        <v>0</v>
      </c>
    </row>
    <row r="94" spans="1:11" s="6" customFormat="1" ht="33" x14ac:dyDescent="0.25">
      <c r="A94" s="10" t="s">
        <v>267</v>
      </c>
      <c r="B94" s="10" t="s">
        <v>268</v>
      </c>
      <c r="C94" s="10" t="s">
        <v>269</v>
      </c>
      <c r="D94" s="11">
        <f>D95+D96+D97+D98+D99+D100+D104+D108+D112+D113+D114+D115+D116+D117+D118+D121</f>
        <v>0</v>
      </c>
      <c r="E94" s="11">
        <f>E95+E96+E97+E98+E99+E100+E104+E108+E112+E113+E114+E115+E116+E117+E118+E121</f>
        <v>0</v>
      </c>
      <c r="F94" s="11">
        <f>G94+H94</f>
        <v>0</v>
      </c>
      <c r="G94" s="11">
        <f>G95+G96+G97+G98+G99+G100+G104+G108+G112+G113+G114+G115+G116+G117+G118+G121</f>
        <v>0</v>
      </c>
      <c r="H94" s="11">
        <f>H95+H96+H97+H98+H99+H100+H104+H108+H112+H113+H114+H115+H116+H117+H118+H121</f>
        <v>0</v>
      </c>
      <c r="I94" s="11">
        <f>I95+I96+I97+I98+I99+I100+I104+I108+I112+I113+I114+I115+I116+I117+I118+I121</f>
        <v>0</v>
      </c>
      <c r="J94" s="11">
        <f>J95+J96+J97+J98+J99+J100+J104+J108+J112+J113+J114+J115+J116+J117+J118+J121</f>
        <v>0</v>
      </c>
      <c r="K94" s="11">
        <f>F94-I94-J94</f>
        <v>0</v>
      </c>
    </row>
    <row r="95" spans="1:11" s="6" customFormat="1" x14ac:dyDescent="0.25">
      <c r="A95" s="10" t="s">
        <v>270</v>
      </c>
      <c r="B95" s="10" t="s">
        <v>271</v>
      </c>
      <c r="C95" s="10" t="s">
        <v>272</v>
      </c>
      <c r="D95" s="11">
        <v>0</v>
      </c>
      <c r="E95" s="11">
        <v>0</v>
      </c>
      <c r="F95" s="11">
        <f>G95+H95</f>
        <v>0</v>
      </c>
      <c r="G95" s="11">
        <v>0</v>
      </c>
      <c r="H95" s="11">
        <v>0</v>
      </c>
      <c r="I95" s="11">
        <v>0</v>
      </c>
      <c r="J95" s="11">
        <v>0</v>
      </c>
      <c r="K95" s="11">
        <f>F95-I95-J95</f>
        <v>0</v>
      </c>
    </row>
    <row r="96" spans="1:11" s="6" customFormat="1" ht="22.5" x14ac:dyDescent="0.25">
      <c r="A96" s="10" t="s">
        <v>273</v>
      </c>
      <c r="B96" s="10" t="s">
        <v>274</v>
      </c>
      <c r="C96" s="10" t="s">
        <v>275</v>
      </c>
      <c r="D96" s="11">
        <v>0</v>
      </c>
      <c r="E96" s="11">
        <v>0</v>
      </c>
      <c r="F96" s="11">
        <f>G96+H96</f>
        <v>0</v>
      </c>
      <c r="G96" s="11">
        <v>0</v>
      </c>
      <c r="H96" s="11">
        <v>0</v>
      </c>
      <c r="I96" s="11">
        <v>0</v>
      </c>
      <c r="J96" s="11">
        <v>0</v>
      </c>
      <c r="K96" s="11">
        <f>F96-I96-J96</f>
        <v>0</v>
      </c>
    </row>
    <row r="97" spans="1:11" s="6" customFormat="1" ht="22.5" x14ac:dyDescent="0.25">
      <c r="A97" s="10" t="s">
        <v>276</v>
      </c>
      <c r="B97" s="10" t="s">
        <v>277</v>
      </c>
      <c r="C97" s="10" t="s">
        <v>278</v>
      </c>
      <c r="D97" s="11">
        <v>0</v>
      </c>
      <c r="E97" s="11">
        <v>0</v>
      </c>
      <c r="F97" s="11">
        <f>G97+H97</f>
        <v>0</v>
      </c>
      <c r="G97" s="11">
        <v>0</v>
      </c>
      <c r="H97" s="11">
        <v>0</v>
      </c>
      <c r="I97" s="11">
        <v>0</v>
      </c>
      <c r="J97" s="11">
        <v>0</v>
      </c>
      <c r="K97" s="11">
        <f>F97-I97-J97</f>
        <v>0</v>
      </c>
    </row>
    <row r="98" spans="1:11" s="6" customFormat="1" ht="22.5" x14ac:dyDescent="0.25">
      <c r="A98" s="10" t="s">
        <v>279</v>
      </c>
      <c r="B98" s="10" t="s">
        <v>280</v>
      </c>
      <c r="C98" s="10" t="s">
        <v>281</v>
      </c>
      <c r="D98" s="11">
        <v>0</v>
      </c>
      <c r="E98" s="11">
        <v>0</v>
      </c>
      <c r="F98" s="11">
        <f>G98+H98</f>
        <v>0</v>
      </c>
      <c r="G98" s="11">
        <v>0</v>
      </c>
      <c r="H98" s="11">
        <v>0</v>
      </c>
      <c r="I98" s="11">
        <v>0</v>
      </c>
      <c r="J98" s="11">
        <v>0</v>
      </c>
      <c r="K98" s="11">
        <f>F98-I98-J98</f>
        <v>0</v>
      </c>
    </row>
    <row r="99" spans="1:11" s="6" customFormat="1" ht="22.5" x14ac:dyDescent="0.25">
      <c r="A99" s="10" t="s">
        <v>282</v>
      </c>
      <c r="B99" s="10" t="s">
        <v>283</v>
      </c>
      <c r="C99" s="10" t="s">
        <v>284</v>
      </c>
      <c r="D99" s="11">
        <v>0</v>
      </c>
      <c r="E99" s="11">
        <v>0</v>
      </c>
      <c r="F99" s="11">
        <f>G99+H99</f>
        <v>0</v>
      </c>
      <c r="G99" s="11">
        <v>0</v>
      </c>
      <c r="H99" s="11">
        <v>0</v>
      </c>
      <c r="I99" s="11">
        <v>0</v>
      </c>
      <c r="J99" s="11">
        <v>0</v>
      </c>
      <c r="K99" s="11">
        <f>F99-I99-J99</f>
        <v>0</v>
      </c>
    </row>
    <row r="100" spans="1:11" s="6" customFormat="1" ht="22.5" x14ac:dyDescent="0.25">
      <c r="A100" s="10" t="s">
        <v>285</v>
      </c>
      <c r="B100" s="10" t="s">
        <v>286</v>
      </c>
      <c r="C100" s="10" t="s">
        <v>287</v>
      </c>
      <c r="D100" s="11">
        <f>D101+D102+D103</f>
        <v>0</v>
      </c>
      <c r="E100" s="11">
        <f>E101+E102+E103</f>
        <v>0</v>
      </c>
      <c r="F100" s="11">
        <f>G100+H100</f>
        <v>0</v>
      </c>
      <c r="G100" s="11">
        <f>G101+G102+G103</f>
        <v>0</v>
      </c>
      <c r="H100" s="11">
        <f>H101+H102+H103</f>
        <v>0</v>
      </c>
      <c r="I100" s="11">
        <f>I101+I102+I103</f>
        <v>0</v>
      </c>
      <c r="J100" s="11">
        <f>J101+J102+J103</f>
        <v>0</v>
      </c>
      <c r="K100" s="11">
        <f>F100-I100-J100</f>
        <v>0</v>
      </c>
    </row>
    <row r="101" spans="1:11" s="6" customFormat="1" ht="43.5" x14ac:dyDescent="0.25">
      <c r="A101" s="10" t="s">
        <v>288</v>
      </c>
      <c r="B101" s="10" t="s">
        <v>289</v>
      </c>
      <c r="C101" s="10" t="s">
        <v>290</v>
      </c>
      <c r="D101" s="11">
        <v>0</v>
      </c>
      <c r="E101" s="11">
        <v>0</v>
      </c>
      <c r="F101" s="11">
        <f>G101+H101</f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f>F101-I101-J101</f>
        <v>0</v>
      </c>
    </row>
    <row r="102" spans="1:11" s="6" customFormat="1" ht="33" x14ac:dyDescent="0.25">
      <c r="A102" s="10" t="s">
        <v>291</v>
      </c>
      <c r="B102" s="10" t="s">
        <v>292</v>
      </c>
      <c r="C102" s="10" t="s">
        <v>293</v>
      </c>
      <c r="D102" s="11">
        <v>0</v>
      </c>
      <c r="E102" s="11">
        <v>0</v>
      </c>
      <c r="F102" s="11">
        <f>G102+H102</f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f>F102-I102-J102</f>
        <v>0</v>
      </c>
    </row>
    <row r="103" spans="1:11" s="6" customFormat="1" ht="22.5" x14ac:dyDescent="0.25">
      <c r="A103" s="10" t="s">
        <v>294</v>
      </c>
      <c r="B103" s="10" t="s">
        <v>295</v>
      </c>
      <c r="C103" s="10" t="s">
        <v>296</v>
      </c>
      <c r="D103" s="11">
        <v>0</v>
      </c>
      <c r="E103" s="11">
        <v>0</v>
      </c>
      <c r="F103" s="11">
        <f>G103+H103</f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f>F103-I103-J103</f>
        <v>0</v>
      </c>
    </row>
    <row r="104" spans="1:11" s="6" customFormat="1" ht="33" x14ac:dyDescent="0.25">
      <c r="A104" s="10" t="s">
        <v>297</v>
      </c>
      <c r="B104" s="10" t="s">
        <v>298</v>
      </c>
      <c r="C104" s="10" t="s">
        <v>299</v>
      </c>
      <c r="D104" s="11">
        <f>D105+D106+D107</f>
        <v>0</v>
      </c>
      <c r="E104" s="11">
        <f>E105+E106+E107</f>
        <v>0</v>
      </c>
      <c r="F104" s="11">
        <f>G104+H104</f>
        <v>0</v>
      </c>
      <c r="G104" s="11">
        <f>G105+G106+G107</f>
        <v>0</v>
      </c>
      <c r="H104" s="11">
        <f>H105+H106+H107</f>
        <v>0</v>
      </c>
      <c r="I104" s="11">
        <f>I105+I106+I107</f>
        <v>0</v>
      </c>
      <c r="J104" s="11">
        <f>J105+J106+J107</f>
        <v>0</v>
      </c>
      <c r="K104" s="11">
        <f>F104-I104-J104</f>
        <v>0</v>
      </c>
    </row>
    <row r="105" spans="1:11" s="6" customFormat="1" ht="43.5" x14ac:dyDescent="0.25">
      <c r="A105" s="10" t="s">
        <v>300</v>
      </c>
      <c r="B105" s="10" t="s">
        <v>301</v>
      </c>
      <c r="C105" s="10" t="s">
        <v>302</v>
      </c>
      <c r="D105" s="11">
        <v>0</v>
      </c>
      <c r="E105" s="11">
        <v>0</v>
      </c>
      <c r="F105" s="11">
        <f>G105+H105</f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f>F105-I105-J105</f>
        <v>0</v>
      </c>
    </row>
    <row r="106" spans="1:11" s="6" customFormat="1" ht="33" x14ac:dyDescent="0.25">
      <c r="A106" s="10" t="s">
        <v>303</v>
      </c>
      <c r="B106" s="10" t="s">
        <v>304</v>
      </c>
      <c r="C106" s="10" t="s">
        <v>305</v>
      </c>
      <c r="D106" s="11">
        <v>0</v>
      </c>
      <c r="E106" s="11">
        <v>0</v>
      </c>
      <c r="F106" s="11">
        <f>G106+H106</f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f>F106-I106-J106</f>
        <v>0</v>
      </c>
    </row>
    <row r="107" spans="1:11" s="6" customFormat="1" ht="33" x14ac:dyDescent="0.25">
      <c r="A107" s="10" t="s">
        <v>306</v>
      </c>
      <c r="B107" s="10" t="s">
        <v>307</v>
      </c>
      <c r="C107" s="10" t="s">
        <v>308</v>
      </c>
      <c r="D107" s="11">
        <v>0</v>
      </c>
      <c r="E107" s="11">
        <v>0</v>
      </c>
      <c r="F107" s="11">
        <f>G107+H107</f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f>F107-I107-J107</f>
        <v>0</v>
      </c>
    </row>
    <row r="108" spans="1:11" s="6" customFormat="1" ht="22.5" x14ac:dyDescent="0.25">
      <c r="A108" s="10" t="s">
        <v>309</v>
      </c>
      <c r="B108" s="10" t="s">
        <v>310</v>
      </c>
      <c r="C108" s="10" t="s">
        <v>311</v>
      </c>
      <c r="D108" s="11">
        <v>0</v>
      </c>
      <c r="E108" s="11">
        <v>0</v>
      </c>
      <c r="F108" s="11">
        <f>G108+H108</f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f>F108-I108-J108</f>
        <v>0</v>
      </c>
    </row>
    <row r="109" spans="1:11" s="6" customFormat="1" ht="33" x14ac:dyDescent="0.25">
      <c r="A109" s="10" t="s">
        <v>312</v>
      </c>
      <c r="B109" s="10" t="s">
        <v>313</v>
      </c>
      <c r="C109" s="10" t="s">
        <v>314</v>
      </c>
      <c r="D109" s="11">
        <f>D110+D111</f>
        <v>0</v>
      </c>
      <c r="E109" s="11">
        <f>E110+E111</f>
        <v>0</v>
      </c>
      <c r="F109" s="11">
        <f>G109+H109</f>
        <v>0</v>
      </c>
      <c r="G109" s="11">
        <f>G110+G111</f>
        <v>0</v>
      </c>
      <c r="H109" s="11">
        <f>H110+H111</f>
        <v>0</v>
      </c>
      <c r="I109" s="11">
        <f>I110+I111</f>
        <v>0</v>
      </c>
      <c r="J109" s="11">
        <f>J110+J111</f>
        <v>0</v>
      </c>
      <c r="K109" s="11">
        <f>F109-I109-J109</f>
        <v>0</v>
      </c>
    </row>
    <row r="110" spans="1:11" s="6" customFormat="1" ht="33" x14ac:dyDescent="0.25">
      <c r="A110" s="10" t="s">
        <v>315</v>
      </c>
      <c r="B110" s="10" t="s">
        <v>316</v>
      </c>
      <c r="C110" s="10" t="s">
        <v>317</v>
      </c>
      <c r="D110" s="11">
        <v>0</v>
      </c>
      <c r="E110" s="11">
        <v>0</v>
      </c>
      <c r="F110" s="11">
        <f>G110+H110</f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f>F110-I110-J110</f>
        <v>0</v>
      </c>
    </row>
    <row r="111" spans="1:11" s="6" customFormat="1" ht="33" x14ac:dyDescent="0.25">
      <c r="A111" s="10" t="s">
        <v>318</v>
      </c>
      <c r="B111" s="10" t="s">
        <v>319</v>
      </c>
      <c r="C111" s="10" t="s">
        <v>320</v>
      </c>
      <c r="D111" s="11">
        <v>0</v>
      </c>
      <c r="E111" s="11">
        <v>0</v>
      </c>
      <c r="F111" s="11">
        <f>G111+H111</f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f>F111-I111-J111</f>
        <v>0</v>
      </c>
    </row>
    <row r="112" spans="1:11" s="6" customFormat="1" ht="43.5" x14ac:dyDescent="0.25">
      <c r="A112" s="10" t="s">
        <v>321</v>
      </c>
      <c r="B112" s="10" t="s">
        <v>322</v>
      </c>
      <c r="C112" s="10" t="s">
        <v>323</v>
      </c>
      <c r="D112" s="11">
        <v>0</v>
      </c>
      <c r="E112" s="11">
        <v>0</v>
      </c>
      <c r="F112" s="11">
        <f>G112+H112</f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f>F112-I112-J112</f>
        <v>0</v>
      </c>
    </row>
    <row r="113" spans="1:11" s="6" customFormat="1" ht="33" x14ac:dyDescent="0.25">
      <c r="A113" s="10" t="s">
        <v>324</v>
      </c>
      <c r="B113" s="10" t="s">
        <v>325</v>
      </c>
      <c r="C113" s="10" t="s">
        <v>326</v>
      </c>
      <c r="D113" s="11">
        <v>0</v>
      </c>
      <c r="E113" s="11">
        <v>0</v>
      </c>
      <c r="F113" s="11">
        <f>G113+H113</f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f>F113-I113-J113</f>
        <v>0</v>
      </c>
    </row>
    <row r="114" spans="1:11" s="6" customFormat="1" ht="33" x14ac:dyDescent="0.25">
      <c r="A114" s="10" t="s">
        <v>327</v>
      </c>
      <c r="B114" s="10" t="s">
        <v>328</v>
      </c>
      <c r="C114" s="10" t="s">
        <v>329</v>
      </c>
      <c r="D114" s="11">
        <v>0</v>
      </c>
      <c r="E114" s="11">
        <v>0</v>
      </c>
      <c r="F114" s="11">
        <f>G114+H114</f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f>F114-I114-J114</f>
        <v>0</v>
      </c>
    </row>
    <row r="115" spans="1:11" s="6" customFormat="1" ht="22.5" x14ac:dyDescent="0.25">
      <c r="A115" s="10" t="s">
        <v>330</v>
      </c>
      <c r="B115" s="10" t="s">
        <v>331</v>
      </c>
      <c r="C115" s="10" t="s">
        <v>332</v>
      </c>
      <c r="D115" s="11">
        <v>0</v>
      </c>
      <c r="E115" s="11">
        <v>0</v>
      </c>
      <c r="F115" s="11">
        <f>G115+H115</f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f>F115-I115-J115</f>
        <v>0</v>
      </c>
    </row>
    <row r="116" spans="1:11" s="6" customFormat="1" ht="33" x14ac:dyDescent="0.25">
      <c r="A116" s="10" t="s">
        <v>333</v>
      </c>
      <c r="B116" s="10" t="s">
        <v>334</v>
      </c>
      <c r="C116" s="10" t="s">
        <v>335</v>
      </c>
      <c r="D116" s="11">
        <v>0</v>
      </c>
      <c r="E116" s="11">
        <v>0</v>
      </c>
      <c r="F116" s="11">
        <f>G116+H116</f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f>F116-I116-J116</f>
        <v>0</v>
      </c>
    </row>
    <row r="117" spans="1:11" s="6" customFormat="1" ht="33" x14ac:dyDescent="0.25">
      <c r="A117" s="10" t="s">
        <v>336</v>
      </c>
      <c r="B117" s="10" t="s">
        <v>337</v>
      </c>
      <c r="C117" s="10" t="s">
        <v>338</v>
      </c>
      <c r="D117" s="11">
        <v>0</v>
      </c>
      <c r="E117" s="11">
        <v>0</v>
      </c>
      <c r="F117" s="11">
        <f>G117+H117</f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f>F117-I117-J117</f>
        <v>0</v>
      </c>
    </row>
    <row r="118" spans="1:11" s="6" customFormat="1" ht="22.5" x14ac:dyDescent="0.25">
      <c r="A118" s="10" t="s">
        <v>339</v>
      </c>
      <c r="B118" s="10" t="s">
        <v>340</v>
      </c>
      <c r="C118" s="10" t="s">
        <v>341</v>
      </c>
      <c r="D118" s="11">
        <f>D119+D120</f>
        <v>0</v>
      </c>
      <c r="E118" s="11">
        <f>E119+E120</f>
        <v>0</v>
      </c>
      <c r="F118" s="11">
        <f>G118+H118</f>
        <v>0</v>
      </c>
      <c r="G118" s="11">
        <f>G119+G120</f>
        <v>0</v>
      </c>
      <c r="H118" s="11">
        <f>H119+H120</f>
        <v>0</v>
      </c>
      <c r="I118" s="11">
        <f>I119+I120</f>
        <v>0</v>
      </c>
      <c r="J118" s="11">
        <f>J119+J120</f>
        <v>0</v>
      </c>
      <c r="K118" s="11">
        <f>F118-I118-J118</f>
        <v>0</v>
      </c>
    </row>
    <row r="119" spans="1:11" s="6" customFormat="1" ht="33" x14ac:dyDescent="0.25">
      <c r="A119" s="10" t="s">
        <v>342</v>
      </c>
      <c r="B119" s="10" t="s">
        <v>343</v>
      </c>
      <c r="C119" s="10" t="s">
        <v>344</v>
      </c>
      <c r="D119" s="11">
        <v>0</v>
      </c>
      <c r="E119" s="11">
        <v>0</v>
      </c>
      <c r="F119" s="11">
        <f>G119+H119</f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f>F119-I119-J119</f>
        <v>0</v>
      </c>
    </row>
    <row r="120" spans="1:11" s="6" customFormat="1" ht="33" x14ac:dyDescent="0.25">
      <c r="A120" s="10" t="s">
        <v>345</v>
      </c>
      <c r="B120" s="10" t="s">
        <v>346</v>
      </c>
      <c r="C120" s="10" t="s">
        <v>347</v>
      </c>
      <c r="D120" s="11">
        <v>0</v>
      </c>
      <c r="E120" s="11">
        <v>0</v>
      </c>
      <c r="F120" s="11">
        <f>G120+H120</f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f>F120-I120-J120</f>
        <v>0</v>
      </c>
    </row>
    <row r="121" spans="1:11" s="6" customFormat="1" ht="22.5" x14ac:dyDescent="0.25">
      <c r="A121" s="10" t="s">
        <v>348</v>
      </c>
      <c r="B121" s="10" t="s">
        <v>340</v>
      </c>
      <c r="C121" s="10" t="s">
        <v>349</v>
      </c>
      <c r="D121" s="11">
        <f>D122+D123</f>
        <v>0</v>
      </c>
      <c r="E121" s="11">
        <f>E122+E123</f>
        <v>0</v>
      </c>
      <c r="F121" s="11">
        <f>G121+H121</f>
        <v>0</v>
      </c>
      <c r="G121" s="11">
        <f>G122+G123</f>
        <v>0</v>
      </c>
      <c r="H121" s="11">
        <f>H122+H123</f>
        <v>0</v>
      </c>
      <c r="I121" s="11">
        <f>I122+I123</f>
        <v>0</v>
      </c>
      <c r="J121" s="11">
        <f>J122+J123</f>
        <v>0</v>
      </c>
      <c r="K121" s="11">
        <f>F121-I121-J121</f>
        <v>0</v>
      </c>
    </row>
    <row r="122" spans="1:11" s="6" customFormat="1" ht="33" x14ac:dyDescent="0.25">
      <c r="A122" s="10" t="s">
        <v>350</v>
      </c>
      <c r="B122" s="10" t="s">
        <v>351</v>
      </c>
      <c r="C122" s="10" t="s">
        <v>352</v>
      </c>
      <c r="D122" s="11">
        <v>0</v>
      </c>
      <c r="E122" s="11">
        <v>0</v>
      </c>
      <c r="F122" s="11">
        <f>G122+H122</f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f>F122-I122-J122</f>
        <v>0</v>
      </c>
    </row>
    <row r="123" spans="1:11" s="6" customFormat="1" ht="33" x14ac:dyDescent="0.25">
      <c r="A123" s="10" t="s">
        <v>353</v>
      </c>
      <c r="B123" s="10" t="s">
        <v>354</v>
      </c>
      <c r="C123" s="10" t="s">
        <v>355</v>
      </c>
      <c r="D123" s="11">
        <v>0</v>
      </c>
      <c r="E123" s="11">
        <v>0</v>
      </c>
      <c r="F123" s="11">
        <f>G123+H123</f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f>F123-I123-J123</f>
        <v>0</v>
      </c>
    </row>
    <row r="124" spans="1:11" s="6" customFormat="1" ht="43.5" x14ac:dyDescent="0.25">
      <c r="A124" s="10" t="s">
        <v>356</v>
      </c>
      <c r="B124" s="10" t="s">
        <v>357</v>
      </c>
      <c r="C124" s="10" t="s">
        <v>358</v>
      </c>
      <c r="D124" s="11">
        <f>D125+D130+D135+D140+D145+D150+D155+D160+D165+D170+D175+D180+D184+D189</f>
        <v>0</v>
      </c>
      <c r="E124" s="11">
        <f>E125+E130+E135+E140+E145+E150+E155+E160+E165+E170+E175+E180+E184+E189</f>
        <v>0</v>
      </c>
      <c r="F124" s="11">
        <f>G124+H124</f>
        <v>0</v>
      </c>
      <c r="G124" s="11">
        <f>G125+G130+G135+G140+G145+G150+G155+G160+G165+G170+G175+G180+G184+G189</f>
        <v>0</v>
      </c>
      <c r="H124" s="11">
        <f>H125+H130+H135+H140+H145+H150+H155+H160+H165+H170+H175+H180+H184+H189</f>
        <v>0</v>
      </c>
      <c r="I124" s="11">
        <f>I125+I130+I135+I140+I145+I150+I155+I160+I165+I170+I175+I180+I184+I189</f>
        <v>0</v>
      </c>
      <c r="J124" s="11">
        <f>J125+J130+J135+J140+J145+J150+J155+J160+J165+J170+J175+J180+J184+J189</f>
        <v>0</v>
      </c>
      <c r="K124" s="11">
        <f>F124-I124-J124</f>
        <v>0</v>
      </c>
    </row>
    <row r="125" spans="1:11" s="6" customFormat="1" ht="33" x14ac:dyDescent="0.25">
      <c r="A125" s="10" t="s">
        <v>359</v>
      </c>
      <c r="B125" s="10" t="s">
        <v>360</v>
      </c>
      <c r="C125" s="10" t="s">
        <v>361</v>
      </c>
      <c r="D125" s="11">
        <f>D126+D127+D128+D129</f>
        <v>0</v>
      </c>
      <c r="E125" s="11">
        <f>E126+E127+E128+E129</f>
        <v>0</v>
      </c>
      <c r="F125" s="11">
        <f>G125+H125</f>
        <v>0</v>
      </c>
      <c r="G125" s="11">
        <f>G126+G127+G128+G129</f>
        <v>0</v>
      </c>
      <c r="H125" s="11">
        <f>H126+H127+H128+H129</f>
        <v>0</v>
      </c>
      <c r="I125" s="11">
        <f>I126+I127+I128+I129</f>
        <v>0</v>
      </c>
      <c r="J125" s="11">
        <f>J126+J127+J128+J129</f>
        <v>0</v>
      </c>
      <c r="K125" s="11">
        <f>F125-I125-J125</f>
        <v>0</v>
      </c>
    </row>
    <row r="126" spans="1:11" s="6" customFormat="1" ht="22.5" x14ac:dyDescent="0.25">
      <c r="A126" s="10" t="s">
        <v>362</v>
      </c>
      <c r="B126" s="10" t="s">
        <v>363</v>
      </c>
      <c r="C126" s="10" t="s">
        <v>364</v>
      </c>
      <c r="D126" s="11">
        <v>0</v>
      </c>
      <c r="E126" s="11">
        <v>0</v>
      </c>
      <c r="F126" s="11">
        <f>G126+H126</f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f>F126-I126-J126</f>
        <v>0</v>
      </c>
    </row>
    <row r="127" spans="1:11" s="6" customFormat="1" ht="22.5" x14ac:dyDescent="0.25">
      <c r="A127" s="10" t="s">
        <v>365</v>
      </c>
      <c r="B127" s="10" t="s">
        <v>366</v>
      </c>
      <c r="C127" s="10" t="s">
        <v>367</v>
      </c>
      <c r="D127" s="11">
        <v>0</v>
      </c>
      <c r="E127" s="11">
        <v>0</v>
      </c>
      <c r="F127" s="11">
        <f>G127+H127</f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f>F127-I127-J127</f>
        <v>0</v>
      </c>
    </row>
    <row r="128" spans="1:11" s="6" customFormat="1" x14ac:dyDescent="0.25">
      <c r="A128" s="10" t="s">
        <v>368</v>
      </c>
      <c r="B128" s="10" t="s">
        <v>369</v>
      </c>
      <c r="C128" s="10" t="s">
        <v>370</v>
      </c>
      <c r="D128" s="11">
        <v>0</v>
      </c>
      <c r="E128" s="11">
        <v>0</v>
      </c>
      <c r="F128" s="11">
        <f>G128+H128</f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f>F128-I128-J128</f>
        <v>0</v>
      </c>
    </row>
    <row r="129" spans="1:11" s="6" customFormat="1" x14ac:dyDescent="0.25">
      <c r="A129" s="10" t="s">
        <v>371</v>
      </c>
      <c r="B129" s="10" t="s">
        <v>372</v>
      </c>
      <c r="C129" s="10" t="s">
        <v>373</v>
      </c>
      <c r="D129" s="11">
        <v>0</v>
      </c>
      <c r="E129" s="11">
        <v>0</v>
      </c>
      <c r="F129" s="11">
        <f>G129+H129</f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f>F129-I129-J129</f>
        <v>0</v>
      </c>
    </row>
    <row r="130" spans="1:11" s="6" customFormat="1" ht="33" x14ac:dyDescent="0.25">
      <c r="A130" s="10" t="s">
        <v>374</v>
      </c>
      <c r="B130" s="10" t="s">
        <v>375</v>
      </c>
      <c r="C130" s="10" t="s">
        <v>376</v>
      </c>
      <c r="D130" s="11">
        <f>D131+D132+D133+D134</f>
        <v>0</v>
      </c>
      <c r="E130" s="11">
        <f>E131+E132+E133+E134</f>
        <v>0</v>
      </c>
      <c r="F130" s="11">
        <f>G130+H130</f>
        <v>0</v>
      </c>
      <c r="G130" s="11">
        <f>G131+G132+G133+G134</f>
        <v>0</v>
      </c>
      <c r="H130" s="11">
        <f>H131+H132+H133+H134</f>
        <v>0</v>
      </c>
      <c r="I130" s="11">
        <f>I131+I132+I133+I134</f>
        <v>0</v>
      </c>
      <c r="J130" s="11">
        <f>J131+J132+J133+J134</f>
        <v>0</v>
      </c>
      <c r="K130" s="11">
        <f>F130-I130-J130</f>
        <v>0</v>
      </c>
    </row>
    <row r="131" spans="1:11" s="6" customFormat="1" ht="22.5" x14ac:dyDescent="0.25">
      <c r="A131" s="10" t="s">
        <v>377</v>
      </c>
      <c r="B131" s="10" t="s">
        <v>363</v>
      </c>
      <c r="C131" s="10" t="s">
        <v>378</v>
      </c>
      <c r="D131" s="11">
        <v>0</v>
      </c>
      <c r="E131" s="11">
        <v>0</v>
      </c>
      <c r="F131" s="11">
        <f>G131+H131</f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f>F131-I131-J131</f>
        <v>0</v>
      </c>
    </row>
    <row r="132" spans="1:11" s="6" customFormat="1" ht="22.5" x14ac:dyDescent="0.25">
      <c r="A132" s="10" t="s">
        <v>379</v>
      </c>
      <c r="B132" s="10" t="s">
        <v>366</v>
      </c>
      <c r="C132" s="10" t="s">
        <v>380</v>
      </c>
      <c r="D132" s="11">
        <v>0</v>
      </c>
      <c r="E132" s="11">
        <v>0</v>
      </c>
      <c r="F132" s="11">
        <f>G132+H132</f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f>F132-I132-J132</f>
        <v>0</v>
      </c>
    </row>
    <row r="133" spans="1:11" s="6" customFormat="1" x14ac:dyDescent="0.25">
      <c r="A133" s="10" t="s">
        <v>381</v>
      </c>
      <c r="B133" s="10" t="s">
        <v>369</v>
      </c>
      <c r="C133" s="10" t="s">
        <v>382</v>
      </c>
      <c r="D133" s="11">
        <v>0</v>
      </c>
      <c r="E133" s="11">
        <v>0</v>
      </c>
      <c r="F133" s="11">
        <f>G133+H133</f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f>F133-I133-J133</f>
        <v>0</v>
      </c>
    </row>
    <row r="134" spans="1:11" s="6" customFormat="1" x14ac:dyDescent="0.25">
      <c r="A134" s="10" t="s">
        <v>383</v>
      </c>
      <c r="B134" s="10" t="s">
        <v>372</v>
      </c>
      <c r="C134" s="10" t="s">
        <v>384</v>
      </c>
      <c r="D134" s="11">
        <v>0</v>
      </c>
      <c r="E134" s="11">
        <v>0</v>
      </c>
      <c r="F134" s="11">
        <f>G134+H134</f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f>F134-I134-J134</f>
        <v>0</v>
      </c>
    </row>
    <row r="135" spans="1:11" s="6" customFormat="1" ht="33" x14ac:dyDescent="0.25">
      <c r="A135" s="10" t="s">
        <v>385</v>
      </c>
      <c r="B135" s="10" t="s">
        <v>386</v>
      </c>
      <c r="C135" s="10" t="s">
        <v>387</v>
      </c>
      <c r="D135" s="11">
        <f>D136+D137+D138+D139</f>
        <v>0</v>
      </c>
      <c r="E135" s="11">
        <f>E136+E137+E138+E139</f>
        <v>0</v>
      </c>
      <c r="F135" s="11">
        <f>G135+H135</f>
        <v>0</v>
      </c>
      <c r="G135" s="11">
        <f>G136+G137+G138+G139</f>
        <v>0</v>
      </c>
      <c r="H135" s="11">
        <f>H136+H137+H138+H139</f>
        <v>0</v>
      </c>
      <c r="I135" s="11">
        <f>I136+I137+I138+I139</f>
        <v>0</v>
      </c>
      <c r="J135" s="11">
        <f>J136+J137+J138+J139</f>
        <v>0</v>
      </c>
      <c r="K135" s="11">
        <f>F135-I135-J135</f>
        <v>0</v>
      </c>
    </row>
    <row r="136" spans="1:11" s="6" customFormat="1" ht="22.5" x14ac:dyDescent="0.25">
      <c r="A136" s="10" t="s">
        <v>388</v>
      </c>
      <c r="B136" s="10" t="s">
        <v>363</v>
      </c>
      <c r="C136" s="10" t="s">
        <v>389</v>
      </c>
      <c r="D136" s="11">
        <v>0</v>
      </c>
      <c r="E136" s="11">
        <v>0</v>
      </c>
      <c r="F136" s="11">
        <f>G136+H136</f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f>F136-I136-J136</f>
        <v>0</v>
      </c>
    </row>
    <row r="137" spans="1:11" s="6" customFormat="1" ht="22.5" x14ac:dyDescent="0.25">
      <c r="A137" s="10" t="s">
        <v>390</v>
      </c>
      <c r="B137" s="10" t="s">
        <v>366</v>
      </c>
      <c r="C137" s="10" t="s">
        <v>391</v>
      </c>
      <c r="D137" s="11">
        <v>0</v>
      </c>
      <c r="E137" s="11">
        <v>0</v>
      </c>
      <c r="F137" s="11">
        <f>G137+H137</f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f>F137-I137-J137</f>
        <v>0</v>
      </c>
    </row>
    <row r="138" spans="1:11" s="6" customFormat="1" x14ac:dyDescent="0.25">
      <c r="A138" s="10" t="s">
        <v>392</v>
      </c>
      <c r="B138" s="10" t="s">
        <v>369</v>
      </c>
      <c r="C138" s="10" t="s">
        <v>393</v>
      </c>
      <c r="D138" s="11">
        <v>0</v>
      </c>
      <c r="E138" s="11">
        <v>0</v>
      </c>
      <c r="F138" s="11">
        <f>G138+H138</f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f>F138-I138-J138</f>
        <v>0</v>
      </c>
    </row>
    <row r="139" spans="1:11" s="6" customFormat="1" x14ac:dyDescent="0.25">
      <c r="A139" s="10" t="s">
        <v>394</v>
      </c>
      <c r="B139" s="10" t="s">
        <v>372</v>
      </c>
      <c r="C139" s="10" t="s">
        <v>395</v>
      </c>
      <c r="D139" s="11">
        <v>0</v>
      </c>
      <c r="E139" s="11">
        <v>0</v>
      </c>
      <c r="F139" s="11">
        <f>G139+H139</f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f>F139-I139-J139</f>
        <v>0</v>
      </c>
    </row>
    <row r="140" spans="1:11" s="6" customFormat="1" ht="33" x14ac:dyDescent="0.25">
      <c r="A140" s="10" t="s">
        <v>396</v>
      </c>
      <c r="B140" s="10" t="s">
        <v>397</v>
      </c>
      <c r="C140" s="10" t="s">
        <v>398</v>
      </c>
      <c r="D140" s="11">
        <f>D141+D142+D143+D144</f>
        <v>0</v>
      </c>
      <c r="E140" s="11">
        <f>E141+E142+E143+E144</f>
        <v>0</v>
      </c>
      <c r="F140" s="11">
        <f>G140+H140</f>
        <v>0</v>
      </c>
      <c r="G140" s="11">
        <f>G141+G142+G143+G144</f>
        <v>0</v>
      </c>
      <c r="H140" s="11">
        <f>H141+H142+H143+H144</f>
        <v>0</v>
      </c>
      <c r="I140" s="11">
        <f>I141+I142+I143+I144</f>
        <v>0</v>
      </c>
      <c r="J140" s="11">
        <f>J141+J142+J143+J144</f>
        <v>0</v>
      </c>
      <c r="K140" s="11">
        <f>F140-I140-J140</f>
        <v>0</v>
      </c>
    </row>
    <row r="141" spans="1:11" s="6" customFormat="1" ht="22.5" x14ac:dyDescent="0.25">
      <c r="A141" s="10" t="s">
        <v>399</v>
      </c>
      <c r="B141" s="10" t="s">
        <v>363</v>
      </c>
      <c r="C141" s="10" t="s">
        <v>400</v>
      </c>
      <c r="D141" s="11">
        <v>0</v>
      </c>
      <c r="E141" s="11">
        <v>0</v>
      </c>
      <c r="F141" s="11">
        <f>G141+H141</f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f>F141-I141-J141</f>
        <v>0</v>
      </c>
    </row>
    <row r="142" spans="1:11" s="6" customFormat="1" ht="22.5" x14ac:dyDescent="0.25">
      <c r="A142" s="10" t="s">
        <v>401</v>
      </c>
      <c r="B142" s="10" t="s">
        <v>366</v>
      </c>
      <c r="C142" s="10" t="s">
        <v>402</v>
      </c>
      <c r="D142" s="11">
        <v>0</v>
      </c>
      <c r="E142" s="11">
        <v>0</v>
      </c>
      <c r="F142" s="11">
        <f>G142+H142</f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f>F142-I142-J142</f>
        <v>0</v>
      </c>
    </row>
    <row r="143" spans="1:11" s="6" customFormat="1" x14ac:dyDescent="0.25">
      <c r="A143" s="10" t="s">
        <v>403</v>
      </c>
      <c r="B143" s="10" t="s">
        <v>369</v>
      </c>
      <c r="C143" s="10" t="s">
        <v>404</v>
      </c>
      <c r="D143" s="11">
        <v>0</v>
      </c>
      <c r="E143" s="11">
        <v>0</v>
      </c>
      <c r="F143" s="11">
        <f>G143+H143</f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f>F143-I143-J143</f>
        <v>0</v>
      </c>
    </row>
    <row r="144" spans="1:11" s="6" customFormat="1" x14ac:dyDescent="0.25">
      <c r="A144" s="10" t="s">
        <v>405</v>
      </c>
      <c r="B144" s="10" t="s">
        <v>372</v>
      </c>
      <c r="C144" s="10" t="s">
        <v>406</v>
      </c>
      <c r="D144" s="11">
        <v>0</v>
      </c>
      <c r="E144" s="11">
        <v>0</v>
      </c>
      <c r="F144" s="11">
        <f>G144+H144</f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f>F144-I144-J144</f>
        <v>0</v>
      </c>
    </row>
    <row r="145" spans="1:11" s="6" customFormat="1" ht="33" x14ac:dyDescent="0.25">
      <c r="A145" s="10" t="s">
        <v>407</v>
      </c>
      <c r="B145" s="10" t="s">
        <v>408</v>
      </c>
      <c r="C145" s="10" t="s">
        <v>409</v>
      </c>
      <c r="D145" s="11">
        <f>D146+D147+D148+D149</f>
        <v>0</v>
      </c>
      <c r="E145" s="11">
        <f>E146+E147+E148+E149</f>
        <v>0</v>
      </c>
      <c r="F145" s="11">
        <f>G145+H145</f>
        <v>0</v>
      </c>
      <c r="G145" s="11">
        <f>G146+G147+G148+G149</f>
        <v>0</v>
      </c>
      <c r="H145" s="11">
        <f>H146+H147+H148+H149</f>
        <v>0</v>
      </c>
      <c r="I145" s="11">
        <f>I146+I147+I148+I149</f>
        <v>0</v>
      </c>
      <c r="J145" s="11">
        <f>J146+J147+J148+J149</f>
        <v>0</v>
      </c>
      <c r="K145" s="11">
        <f>F145-I145-J145</f>
        <v>0</v>
      </c>
    </row>
    <row r="146" spans="1:11" s="6" customFormat="1" ht="22.5" x14ac:dyDescent="0.25">
      <c r="A146" s="10" t="s">
        <v>410</v>
      </c>
      <c r="B146" s="10" t="s">
        <v>363</v>
      </c>
      <c r="C146" s="10" t="s">
        <v>411</v>
      </c>
      <c r="D146" s="11">
        <v>0</v>
      </c>
      <c r="E146" s="11">
        <v>0</v>
      </c>
      <c r="F146" s="11">
        <f>G146+H146</f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f>F146-I146-J146</f>
        <v>0</v>
      </c>
    </row>
    <row r="147" spans="1:11" s="6" customFormat="1" ht="22.5" x14ac:dyDescent="0.25">
      <c r="A147" s="10" t="s">
        <v>412</v>
      </c>
      <c r="B147" s="10" t="s">
        <v>366</v>
      </c>
      <c r="C147" s="10" t="s">
        <v>413</v>
      </c>
      <c r="D147" s="11">
        <v>0</v>
      </c>
      <c r="E147" s="11">
        <v>0</v>
      </c>
      <c r="F147" s="11">
        <f>G147+H147</f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f>F147-I147-J147</f>
        <v>0</v>
      </c>
    </row>
    <row r="148" spans="1:11" s="6" customFormat="1" x14ac:dyDescent="0.25">
      <c r="A148" s="10" t="s">
        <v>414</v>
      </c>
      <c r="B148" s="10" t="s">
        <v>369</v>
      </c>
      <c r="C148" s="10" t="s">
        <v>415</v>
      </c>
      <c r="D148" s="11">
        <v>0</v>
      </c>
      <c r="E148" s="11">
        <v>0</v>
      </c>
      <c r="F148" s="11">
        <f>G148+H148</f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f>F148-I148-J148</f>
        <v>0</v>
      </c>
    </row>
    <row r="149" spans="1:11" s="6" customFormat="1" x14ac:dyDescent="0.25">
      <c r="A149" s="10" t="s">
        <v>416</v>
      </c>
      <c r="B149" s="10" t="s">
        <v>372</v>
      </c>
      <c r="C149" s="10" t="s">
        <v>417</v>
      </c>
      <c r="D149" s="11">
        <v>0</v>
      </c>
      <c r="E149" s="11">
        <v>0</v>
      </c>
      <c r="F149" s="11">
        <f>G149+H149</f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f>F149-I149-J149</f>
        <v>0</v>
      </c>
    </row>
    <row r="150" spans="1:11" s="6" customFormat="1" ht="43.5" x14ac:dyDescent="0.25">
      <c r="A150" s="10" t="s">
        <v>418</v>
      </c>
      <c r="B150" s="10" t="s">
        <v>419</v>
      </c>
      <c r="C150" s="10" t="s">
        <v>420</v>
      </c>
      <c r="D150" s="11">
        <f>D151+D152+D153+D154</f>
        <v>0</v>
      </c>
      <c r="E150" s="11">
        <f>E151+E152+E153+E154</f>
        <v>0</v>
      </c>
      <c r="F150" s="11">
        <f>G150+H150</f>
        <v>0</v>
      </c>
      <c r="G150" s="11">
        <f>G151+G152+G153+G154</f>
        <v>0</v>
      </c>
      <c r="H150" s="11">
        <f>H151+H152+H153+H154</f>
        <v>0</v>
      </c>
      <c r="I150" s="11">
        <f>I151+I152+I153+I154</f>
        <v>0</v>
      </c>
      <c r="J150" s="11">
        <f>J151+J152+J153+J154</f>
        <v>0</v>
      </c>
      <c r="K150" s="11">
        <f>F150-I150-J150</f>
        <v>0</v>
      </c>
    </row>
    <row r="151" spans="1:11" s="6" customFormat="1" ht="22.5" x14ac:dyDescent="0.25">
      <c r="A151" s="10" t="s">
        <v>421</v>
      </c>
      <c r="B151" s="10" t="s">
        <v>363</v>
      </c>
      <c r="C151" s="10" t="s">
        <v>422</v>
      </c>
      <c r="D151" s="11">
        <v>0</v>
      </c>
      <c r="E151" s="11">
        <v>0</v>
      </c>
      <c r="F151" s="11">
        <f>G151+H151</f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f>F151-I151-J151</f>
        <v>0</v>
      </c>
    </row>
    <row r="152" spans="1:11" s="6" customFormat="1" ht="22.5" x14ac:dyDescent="0.25">
      <c r="A152" s="10" t="s">
        <v>423</v>
      </c>
      <c r="B152" s="10" t="s">
        <v>366</v>
      </c>
      <c r="C152" s="10" t="s">
        <v>424</v>
      </c>
      <c r="D152" s="11">
        <v>0</v>
      </c>
      <c r="E152" s="11">
        <v>0</v>
      </c>
      <c r="F152" s="11">
        <f>G152+H152</f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f>F152-I152-J152</f>
        <v>0</v>
      </c>
    </row>
    <row r="153" spans="1:11" s="6" customFormat="1" x14ac:dyDescent="0.25">
      <c r="A153" s="10" t="s">
        <v>425</v>
      </c>
      <c r="B153" s="10" t="s">
        <v>369</v>
      </c>
      <c r="C153" s="10" t="s">
        <v>426</v>
      </c>
      <c r="D153" s="11">
        <v>0</v>
      </c>
      <c r="E153" s="11">
        <v>0</v>
      </c>
      <c r="F153" s="11">
        <f>G153+H153</f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f>F153-I153-J153</f>
        <v>0</v>
      </c>
    </row>
    <row r="154" spans="1:11" s="6" customFormat="1" x14ac:dyDescent="0.25">
      <c r="A154" s="10" t="s">
        <v>427</v>
      </c>
      <c r="B154" s="10" t="s">
        <v>372</v>
      </c>
      <c r="C154" s="10" t="s">
        <v>428</v>
      </c>
      <c r="D154" s="11">
        <v>0</v>
      </c>
      <c r="E154" s="11">
        <v>0</v>
      </c>
      <c r="F154" s="11">
        <f>G154+H154</f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f>F154-I154-J154</f>
        <v>0</v>
      </c>
    </row>
    <row r="155" spans="1:11" s="6" customFormat="1" ht="43.5" x14ac:dyDescent="0.25">
      <c r="A155" s="10" t="s">
        <v>429</v>
      </c>
      <c r="B155" s="10" t="s">
        <v>430</v>
      </c>
      <c r="C155" s="10" t="s">
        <v>431</v>
      </c>
      <c r="D155" s="11">
        <f>D156+D157+D158+D159</f>
        <v>0</v>
      </c>
      <c r="E155" s="11">
        <f>E156+E157+E158+E159</f>
        <v>0</v>
      </c>
      <c r="F155" s="11">
        <f>G155+H155</f>
        <v>0</v>
      </c>
      <c r="G155" s="11">
        <f>G156+G157+G158+G159</f>
        <v>0</v>
      </c>
      <c r="H155" s="11">
        <f>H156+H157+H158+H159</f>
        <v>0</v>
      </c>
      <c r="I155" s="11">
        <f>I156+I157+I158+I159</f>
        <v>0</v>
      </c>
      <c r="J155" s="11">
        <f>J156+J157+J158+J159</f>
        <v>0</v>
      </c>
      <c r="K155" s="11">
        <f>F155-I155-J155</f>
        <v>0</v>
      </c>
    </row>
    <row r="156" spans="1:11" s="6" customFormat="1" ht="22.5" x14ac:dyDescent="0.25">
      <c r="A156" s="10" t="s">
        <v>432</v>
      </c>
      <c r="B156" s="10" t="s">
        <v>363</v>
      </c>
      <c r="C156" s="10" t="s">
        <v>433</v>
      </c>
      <c r="D156" s="11">
        <v>0</v>
      </c>
      <c r="E156" s="11">
        <v>0</v>
      </c>
      <c r="F156" s="11">
        <f>G156+H156</f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f>F156-I156-J156</f>
        <v>0</v>
      </c>
    </row>
    <row r="157" spans="1:11" s="6" customFormat="1" ht="22.5" x14ac:dyDescent="0.25">
      <c r="A157" s="10" t="s">
        <v>434</v>
      </c>
      <c r="B157" s="10" t="s">
        <v>366</v>
      </c>
      <c r="C157" s="10" t="s">
        <v>435</v>
      </c>
      <c r="D157" s="11">
        <v>0</v>
      </c>
      <c r="E157" s="11">
        <v>0</v>
      </c>
      <c r="F157" s="11">
        <f>G157+H157</f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f>F157-I157-J157</f>
        <v>0</v>
      </c>
    </row>
    <row r="158" spans="1:11" s="6" customFormat="1" x14ac:dyDescent="0.25">
      <c r="A158" s="10" t="s">
        <v>436</v>
      </c>
      <c r="B158" s="10" t="s">
        <v>369</v>
      </c>
      <c r="C158" s="10" t="s">
        <v>437</v>
      </c>
      <c r="D158" s="11">
        <v>0</v>
      </c>
      <c r="E158" s="11">
        <v>0</v>
      </c>
      <c r="F158" s="11">
        <f>G158+H158</f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f>F158-I158-J158</f>
        <v>0</v>
      </c>
    </row>
    <row r="159" spans="1:11" s="6" customFormat="1" x14ac:dyDescent="0.25">
      <c r="A159" s="10" t="s">
        <v>438</v>
      </c>
      <c r="B159" s="10" t="s">
        <v>372</v>
      </c>
      <c r="C159" s="10" t="s">
        <v>439</v>
      </c>
      <c r="D159" s="11">
        <v>0</v>
      </c>
      <c r="E159" s="11">
        <v>0</v>
      </c>
      <c r="F159" s="11">
        <f>G159+H159</f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f>F159-I159-J159</f>
        <v>0</v>
      </c>
    </row>
    <row r="160" spans="1:11" s="6" customFormat="1" ht="43.5" x14ac:dyDescent="0.25">
      <c r="A160" s="10" t="s">
        <v>440</v>
      </c>
      <c r="B160" s="10" t="s">
        <v>441</v>
      </c>
      <c r="C160" s="10" t="s">
        <v>442</v>
      </c>
      <c r="D160" s="11">
        <f>D161+D162+D163+D164</f>
        <v>0</v>
      </c>
      <c r="E160" s="11">
        <f>E161+E162+E163+E164</f>
        <v>0</v>
      </c>
      <c r="F160" s="11">
        <f>G160+H160</f>
        <v>0</v>
      </c>
      <c r="G160" s="11">
        <f>G161+G162+G163+G164</f>
        <v>0</v>
      </c>
      <c r="H160" s="11">
        <f>H161+H162+H163+H164</f>
        <v>0</v>
      </c>
      <c r="I160" s="11">
        <f>I161+I162+I163+I164</f>
        <v>0</v>
      </c>
      <c r="J160" s="11">
        <f>J161+J162+J163+J164</f>
        <v>0</v>
      </c>
      <c r="K160" s="11">
        <f>F160-I160-J160</f>
        <v>0</v>
      </c>
    </row>
    <row r="161" spans="1:11" s="6" customFormat="1" ht="22.5" x14ac:dyDescent="0.25">
      <c r="A161" s="10" t="s">
        <v>443</v>
      </c>
      <c r="B161" s="10" t="s">
        <v>363</v>
      </c>
      <c r="C161" s="10" t="s">
        <v>444</v>
      </c>
      <c r="D161" s="11">
        <v>0</v>
      </c>
      <c r="E161" s="11">
        <v>0</v>
      </c>
      <c r="F161" s="11">
        <f>G161+H161</f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f>F161-I161-J161</f>
        <v>0</v>
      </c>
    </row>
    <row r="162" spans="1:11" s="6" customFormat="1" ht="22.5" x14ac:dyDescent="0.25">
      <c r="A162" s="10" t="s">
        <v>445</v>
      </c>
      <c r="B162" s="10" t="s">
        <v>366</v>
      </c>
      <c r="C162" s="10" t="s">
        <v>446</v>
      </c>
      <c r="D162" s="11">
        <v>0</v>
      </c>
      <c r="E162" s="11">
        <v>0</v>
      </c>
      <c r="F162" s="11">
        <f>G162+H162</f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f>F162-I162-J162</f>
        <v>0</v>
      </c>
    </row>
    <row r="163" spans="1:11" s="6" customFormat="1" x14ac:dyDescent="0.25">
      <c r="A163" s="10" t="s">
        <v>447</v>
      </c>
      <c r="B163" s="10" t="s">
        <v>369</v>
      </c>
      <c r="C163" s="10" t="s">
        <v>448</v>
      </c>
      <c r="D163" s="11">
        <v>0</v>
      </c>
      <c r="E163" s="11">
        <v>0</v>
      </c>
      <c r="F163" s="11">
        <f>G163+H163</f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f>F163-I163-J163</f>
        <v>0</v>
      </c>
    </row>
    <row r="164" spans="1:11" s="6" customFormat="1" x14ac:dyDescent="0.25">
      <c r="A164" s="10" t="s">
        <v>449</v>
      </c>
      <c r="B164" s="10" t="s">
        <v>372</v>
      </c>
      <c r="C164" s="10" t="s">
        <v>450</v>
      </c>
      <c r="D164" s="11">
        <v>0</v>
      </c>
      <c r="E164" s="11">
        <v>0</v>
      </c>
      <c r="F164" s="11">
        <f>G164+H164</f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f>F164-I164-J164</f>
        <v>0</v>
      </c>
    </row>
    <row r="165" spans="1:11" s="6" customFormat="1" ht="33" x14ac:dyDescent="0.25">
      <c r="A165" s="10" t="s">
        <v>451</v>
      </c>
      <c r="B165" s="10" t="s">
        <v>452</v>
      </c>
      <c r="C165" s="10" t="s">
        <v>453</v>
      </c>
      <c r="D165" s="11">
        <f>D166+D167+D168+D169</f>
        <v>0</v>
      </c>
      <c r="E165" s="11">
        <f>E166+E167+E168+E169</f>
        <v>0</v>
      </c>
      <c r="F165" s="11">
        <f>G165+H165</f>
        <v>0</v>
      </c>
      <c r="G165" s="11">
        <f>G166+G167+G168+G169</f>
        <v>0</v>
      </c>
      <c r="H165" s="11">
        <f>H166+H167+H168+H169</f>
        <v>0</v>
      </c>
      <c r="I165" s="11">
        <f>I166+I167+I168+I169</f>
        <v>0</v>
      </c>
      <c r="J165" s="11">
        <f>J166+J167+J168+J169</f>
        <v>0</v>
      </c>
      <c r="K165" s="11">
        <f>F165-I165-J165</f>
        <v>0</v>
      </c>
    </row>
    <row r="166" spans="1:11" s="6" customFormat="1" ht="22.5" x14ac:dyDescent="0.25">
      <c r="A166" s="10" t="s">
        <v>454</v>
      </c>
      <c r="B166" s="10" t="s">
        <v>363</v>
      </c>
      <c r="C166" s="10" t="s">
        <v>455</v>
      </c>
      <c r="D166" s="11">
        <v>0</v>
      </c>
      <c r="E166" s="11">
        <v>0</v>
      </c>
      <c r="F166" s="11">
        <f>G166+H166</f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f>F166-I166-J166</f>
        <v>0</v>
      </c>
    </row>
    <row r="167" spans="1:11" s="6" customFormat="1" ht="22.5" x14ac:dyDescent="0.25">
      <c r="A167" s="10" t="s">
        <v>456</v>
      </c>
      <c r="B167" s="10" t="s">
        <v>366</v>
      </c>
      <c r="C167" s="10" t="s">
        <v>457</v>
      </c>
      <c r="D167" s="11">
        <v>0</v>
      </c>
      <c r="E167" s="11">
        <v>0</v>
      </c>
      <c r="F167" s="11">
        <f>G167+H167</f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f>F167-I167-J167</f>
        <v>0</v>
      </c>
    </row>
    <row r="168" spans="1:11" s="6" customFormat="1" x14ac:dyDescent="0.25">
      <c r="A168" s="10" t="s">
        <v>458</v>
      </c>
      <c r="B168" s="10" t="s">
        <v>369</v>
      </c>
      <c r="C168" s="10" t="s">
        <v>459</v>
      </c>
      <c r="D168" s="11">
        <v>0</v>
      </c>
      <c r="E168" s="11">
        <v>0</v>
      </c>
      <c r="F168" s="11">
        <f>G168+H168</f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f>F168-I168-J168</f>
        <v>0</v>
      </c>
    </row>
    <row r="169" spans="1:11" s="6" customFormat="1" x14ac:dyDescent="0.25">
      <c r="A169" s="10" t="s">
        <v>460</v>
      </c>
      <c r="B169" s="10" t="s">
        <v>372</v>
      </c>
      <c r="C169" s="10" t="s">
        <v>461</v>
      </c>
      <c r="D169" s="11">
        <v>0</v>
      </c>
      <c r="E169" s="11">
        <v>0</v>
      </c>
      <c r="F169" s="11">
        <f>G169+H169</f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f>F169-I169-J169</f>
        <v>0</v>
      </c>
    </row>
    <row r="170" spans="1:11" s="6" customFormat="1" ht="33" x14ac:dyDescent="0.25">
      <c r="A170" s="10" t="s">
        <v>462</v>
      </c>
      <c r="B170" s="10" t="s">
        <v>463</v>
      </c>
      <c r="C170" s="10" t="s">
        <v>464</v>
      </c>
      <c r="D170" s="11">
        <f>D171+D172+D173+D174</f>
        <v>0</v>
      </c>
      <c r="E170" s="11">
        <f>E171+E172+E173+E174</f>
        <v>0</v>
      </c>
      <c r="F170" s="11">
        <f>G170+H170</f>
        <v>0</v>
      </c>
      <c r="G170" s="11">
        <f>G171+G172+G173+G174</f>
        <v>0</v>
      </c>
      <c r="H170" s="11">
        <f>H171+H172+H173+H174</f>
        <v>0</v>
      </c>
      <c r="I170" s="11">
        <f>I171+I172+I173+I174</f>
        <v>0</v>
      </c>
      <c r="J170" s="11">
        <f>J171+J172+J173+J174</f>
        <v>0</v>
      </c>
      <c r="K170" s="11">
        <f>F170-I170-J170</f>
        <v>0</v>
      </c>
    </row>
    <row r="171" spans="1:11" s="6" customFormat="1" ht="22.5" x14ac:dyDescent="0.25">
      <c r="A171" s="10" t="s">
        <v>465</v>
      </c>
      <c r="B171" s="10" t="s">
        <v>363</v>
      </c>
      <c r="C171" s="10" t="s">
        <v>466</v>
      </c>
      <c r="D171" s="11">
        <v>0</v>
      </c>
      <c r="E171" s="11">
        <v>0</v>
      </c>
      <c r="F171" s="11">
        <f>G171+H171</f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f>F171-I171-J171</f>
        <v>0</v>
      </c>
    </row>
    <row r="172" spans="1:11" s="6" customFormat="1" ht="22.5" x14ac:dyDescent="0.25">
      <c r="A172" s="10" t="s">
        <v>467</v>
      </c>
      <c r="B172" s="10" t="s">
        <v>366</v>
      </c>
      <c r="C172" s="10" t="s">
        <v>468</v>
      </c>
      <c r="D172" s="11">
        <v>0</v>
      </c>
      <c r="E172" s="11">
        <v>0</v>
      </c>
      <c r="F172" s="11">
        <f>G172+H172</f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f>F172-I172-J172</f>
        <v>0</v>
      </c>
    </row>
    <row r="173" spans="1:11" s="6" customFormat="1" x14ac:dyDescent="0.25">
      <c r="A173" s="10" t="s">
        <v>469</v>
      </c>
      <c r="B173" s="10" t="s">
        <v>470</v>
      </c>
      <c r="C173" s="10" t="s">
        <v>471</v>
      </c>
      <c r="D173" s="11">
        <v>0</v>
      </c>
      <c r="E173" s="11">
        <v>0</v>
      </c>
      <c r="F173" s="11">
        <f>G173+H173</f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f>F173-I173-J173</f>
        <v>0</v>
      </c>
    </row>
    <row r="174" spans="1:11" s="6" customFormat="1" x14ac:dyDescent="0.25">
      <c r="A174" s="10" t="s">
        <v>472</v>
      </c>
      <c r="B174" s="10" t="s">
        <v>372</v>
      </c>
      <c r="C174" s="10" t="s">
        <v>473</v>
      </c>
      <c r="D174" s="11">
        <v>0</v>
      </c>
      <c r="E174" s="11">
        <v>0</v>
      </c>
      <c r="F174" s="11">
        <f>G174+H174</f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f>F174-I174-J174</f>
        <v>0</v>
      </c>
    </row>
    <row r="175" spans="1:11" s="6" customFormat="1" ht="33" x14ac:dyDescent="0.25">
      <c r="A175" s="10" t="s">
        <v>474</v>
      </c>
      <c r="B175" s="10" t="s">
        <v>475</v>
      </c>
      <c r="C175" s="10" t="s">
        <v>476</v>
      </c>
      <c r="D175" s="11">
        <f>D176+D177+D178+D179</f>
        <v>0</v>
      </c>
      <c r="E175" s="11">
        <f>E176+E177+E178+E179</f>
        <v>0</v>
      </c>
      <c r="F175" s="11">
        <f>G175+H175</f>
        <v>0</v>
      </c>
      <c r="G175" s="11">
        <f>G176+G177+G178+G179</f>
        <v>0</v>
      </c>
      <c r="H175" s="11">
        <f>H176+H177+H178+H179</f>
        <v>0</v>
      </c>
      <c r="I175" s="11">
        <f>I176+I177+I178+I179</f>
        <v>0</v>
      </c>
      <c r="J175" s="11">
        <f>J176+J177+J178+J179</f>
        <v>0</v>
      </c>
      <c r="K175" s="11">
        <f>F175-I175-J175</f>
        <v>0</v>
      </c>
    </row>
    <row r="176" spans="1:11" s="6" customFormat="1" ht="22.5" x14ac:dyDescent="0.25">
      <c r="A176" s="10" t="s">
        <v>477</v>
      </c>
      <c r="B176" s="10" t="s">
        <v>363</v>
      </c>
      <c r="C176" s="10" t="s">
        <v>478</v>
      </c>
      <c r="D176" s="11">
        <v>0</v>
      </c>
      <c r="E176" s="11">
        <v>0</v>
      </c>
      <c r="F176" s="11">
        <f>G176+H176</f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f>F176-I176-J176</f>
        <v>0</v>
      </c>
    </row>
    <row r="177" spans="1:11" s="6" customFormat="1" ht="22.5" x14ac:dyDescent="0.25">
      <c r="A177" s="10" t="s">
        <v>479</v>
      </c>
      <c r="B177" s="10" t="s">
        <v>366</v>
      </c>
      <c r="C177" s="10" t="s">
        <v>480</v>
      </c>
      <c r="D177" s="11">
        <v>0</v>
      </c>
      <c r="E177" s="11">
        <v>0</v>
      </c>
      <c r="F177" s="11">
        <f>G177+H177</f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f>F177-I177-J177</f>
        <v>0</v>
      </c>
    </row>
    <row r="178" spans="1:11" s="6" customFormat="1" x14ac:dyDescent="0.25">
      <c r="A178" s="10" t="s">
        <v>481</v>
      </c>
      <c r="B178" s="10" t="s">
        <v>470</v>
      </c>
      <c r="C178" s="10" t="s">
        <v>482</v>
      </c>
      <c r="D178" s="11">
        <v>0</v>
      </c>
      <c r="E178" s="11">
        <v>0</v>
      </c>
      <c r="F178" s="11">
        <f>G178+H178</f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f>F178-I178-J178</f>
        <v>0</v>
      </c>
    </row>
    <row r="179" spans="1:11" s="6" customFormat="1" x14ac:dyDescent="0.25">
      <c r="A179" s="10" t="s">
        <v>483</v>
      </c>
      <c r="B179" s="10" t="s">
        <v>372</v>
      </c>
      <c r="C179" s="10" t="s">
        <v>484</v>
      </c>
      <c r="D179" s="11">
        <v>0</v>
      </c>
      <c r="E179" s="11">
        <v>0</v>
      </c>
      <c r="F179" s="11">
        <f>G179+H179</f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f>F179-I179-J179</f>
        <v>0</v>
      </c>
    </row>
    <row r="180" spans="1:11" s="6" customFormat="1" ht="43.5" x14ac:dyDescent="0.25">
      <c r="A180" s="10" t="s">
        <v>485</v>
      </c>
      <c r="B180" s="10" t="s">
        <v>486</v>
      </c>
      <c r="C180" s="10" t="s">
        <v>487</v>
      </c>
      <c r="D180" s="11">
        <f>D181+D182+D183</f>
        <v>0</v>
      </c>
      <c r="E180" s="11">
        <f>E181+E182+E183</f>
        <v>0</v>
      </c>
      <c r="F180" s="11">
        <f>G180+H180</f>
        <v>0</v>
      </c>
      <c r="G180" s="11">
        <f>G181+G182+G183</f>
        <v>0</v>
      </c>
      <c r="H180" s="11">
        <f>H181+H182+H183</f>
        <v>0</v>
      </c>
      <c r="I180" s="11">
        <f>I181+I182+I183</f>
        <v>0</v>
      </c>
      <c r="J180" s="11">
        <f>J181+J182+J183</f>
        <v>0</v>
      </c>
      <c r="K180" s="11">
        <f>F180-I180-J180</f>
        <v>0</v>
      </c>
    </row>
    <row r="181" spans="1:11" s="6" customFormat="1" ht="22.5" x14ac:dyDescent="0.25">
      <c r="A181" s="10" t="s">
        <v>488</v>
      </c>
      <c r="B181" s="10" t="s">
        <v>363</v>
      </c>
      <c r="C181" s="10" t="s">
        <v>489</v>
      </c>
      <c r="D181" s="11">
        <v>0</v>
      </c>
      <c r="E181" s="11">
        <v>0</v>
      </c>
      <c r="F181" s="11">
        <f>G181+H181</f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f>F181-I181-J181</f>
        <v>0</v>
      </c>
    </row>
    <row r="182" spans="1:11" s="6" customFormat="1" ht="22.5" x14ac:dyDescent="0.25">
      <c r="A182" s="10" t="s">
        <v>490</v>
      </c>
      <c r="B182" s="10" t="s">
        <v>366</v>
      </c>
      <c r="C182" s="10" t="s">
        <v>491</v>
      </c>
      <c r="D182" s="11">
        <v>0</v>
      </c>
      <c r="E182" s="11">
        <v>0</v>
      </c>
      <c r="F182" s="11">
        <f>G182+H182</f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f>F182-I182-J182</f>
        <v>0</v>
      </c>
    </row>
    <row r="183" spans="1:11" s="6" customFormat="1" x14ac:dyDescent="0.25">
      <c r="A183" s="10" t="s">
        <v>492</v>
      </c>
      <c r="B183" s="10" t="s">
        <v>372</v>
      </c>
      <c r="C183" s="10" t="s">
        <v>493</v>
      </c>
      <c r="D183" s="11">
        <v>0</v>
      </c>
      <c r="E183" s="11">
        <v>0</v>
      </c>
      <c r="F183" s="11">
        <f>G183+H183</f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f>F183-I183-J183</f>
        <v>0</v>
      </c>
    </row>
    <row r="184" spans="1:11" s="6" customFormat="1" ht="43.5" x14ac:dyDescent="0.25">
      <c r="A184" s="10" t="s">
        <v>494</v>
      </c>
      <c r="B184" s="10" t="s">
        <v>495</v>
      </c>
      <c r="C184" s="10" t="s">
        <v>496</v>
      </c>
      <c r="D184" s="11">
        <f>D185+D186+D187+D188</f>
        <v>0</v>
      </c>
      <c r="E184" s="11">
        <f>E185+E186+E187+E188</f>
        <v>0</v>
      </c>
      <c r="F184" s="11">
        <f>G184+H184</f>
        <v>0</v>
      </c>
      <c r="G184" s="11">
        <f>G185+G186+G187+G188</f>
        <v>0</v>
      </c>
      <c r="H184" s="11">
        <f>H185+H186+H187+H188</f>
        <v>0</v>
      </c>
      <c r="I184" s="11">
        <f>I185+I186+I187+I188</f>
        <v>0</v>
      </c>
      <c r="J184" s="11">
        <f>J185+J186+J187+J188</f>
        <v>0</v>
      </c>
      <c r="K184" s="11">
        <f>F184-I184-J184</f>
        <v>0</v>
      </c>
    </row>
    <row r="185" spans="1:11" s="6" customFormat="1" ht="22.5" x14ac:dyDescent="0.25">
      <c r="A185" s="10" t="s">
        <v>497</v>
      </c>
      <c r="B185" s="10" t="s">
        <v>363</v>
      </c>
      <c r="C185" s="10" t="s">
        <v>498</v>
      </c>
      <c r="D185" s="11">
        <v>0</v>
      </c>
      <c r="E185" s="11">
        <v>0</v>
      </c>
      <c r="F185" s="11">
        <f>G185+H185</f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f>F185-I185-J185</f>
        <v>0</v>
      </c>
    </row>
    <row r="186" spans="1:11" s="6" customFormat="1" ht="22.5" x14ac:dyDescent="0.25">
      <c r="A186" s="10" t="s">
        <v>499</v>
      </c>
      <c r="B186" s="10" t="s">
        <v>366</v>
      </c>
      <c r="C186" s="10" t="s">
        <v>500</v>
      </c>
      <c r="D186" s="11">
        <v>0</v>
      </c>
      <c r="E186" s="11">
        <v>0</v>
      </c>
      <c r="F186" s="11">
        <f>G186+H186</f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f>F186-I186-J186</f>
        <v>0</v>
      </c>
    </row>
    <row r="187" spans="1:11" s="6" customFormat="1" x14ac:dyDescent="0.25">
      <c r="A187" s="10" t="s">
        <v>501</v>
      </c>
      <c r="B187" s="10" t="s">
        <v>470</v>
      </c>
      <c r="C187" s="10" t="s">
        <v>502</v>
      </c>
      <c r="D187" s="11">
        <v>0</v>
      </c>
      <c r="E187" s="11">
        <v>0</v>
      </c>
      <c r="F187" s="11">
        <f>G187+H187</f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f>F187-I187-J187</f>
        <v>0</v>
      </c>
    </row>
    <row r="188" spans="1:11" s="6" customFormat="1" x14ac:dyDescent="0.25">
      <c r="A188" s="10" t="s">
        <v>503</v>
      </c>
      <c r="B188" s="10" t="s">
        <v>372</v>
      </c>
      <c r="C188" s="10" t="s">
        <v>504</v>
      </c>
      <c r="D188" s="11">
        <v>0</v>
      </c>
      <c r="E188" s="11">
        <v>0</v>
      </c>
      <c r="F188" s="11">
        <f>G188+H188</f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f>F188-I188-J188</f>
        <v>0</v>
      </c>
    </row>
    <row r="189" spans="1:11" s="6" customFormat="1" ht="43.5" x14ac:dyDescent="0.25">
      <c r="A189" s="10" t="s">
        <v>505</v>
      </c>
      <c r="B189" s="10" t="s">
        <v>506</v>
      </c>
      <c r="C189" s="10" t="s">
        <v>507</v>
      </c>
      <c r="D189" s="11">
        <f>D190+D191+D192+D193</f>
        <v>0</v>
      </c>
      <c r="E189" s="11">
        <f>E190+E191+E192+E193</f>
        <v>0</v>
      </c>
      <c r="F189" s="11">
        <f>G189+H189</f>
        <v>0</v>
      </c>
      <c r="G189" s="11">
        <f>G190+G191+G192+G193</f>
        <v>0</v>
      </c>
      <c r="H189" s="11">
        <f>H190+H191+H192+H193</f>
        <v>0</v>
      </c>
      <c r="I189" s="11">
        <f>I190+I191+I192+I193</f>
        <v>0</v>
      </c>
      <c r="J189" s="11">
        <f>J190+J191+J192+J193</f>
        <v>0</v>
      </c>
      <c r="K189" s="11">
        <f>F189-I189-J189</f>
        <v>0</v>
      </c>
    </row>
    <row r="190" spans="1:11" s="6" customFormat="1" ht="22.5" x14ac:dyDescent="0.25">
      <c r="A190" s="10" t="s">
        <v>508</v>
      </c>
      <c r="B190" s="10" t="s">
        <v>363</v>
      </c>
      <c r="C190" s="10" t="s">
        <v>509</v>
      </c>
      <c r="D190" s="11">
        <v>0</v>
      </c>
      <c r="E190" s="11">
        <v>0</v>
      </c>
      <c r="F190" s="11">
        <f>G190+H190</f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f>F190-I190-J190</f>
        <v>0</v>
      </c>
    </row>
    <row r="191" spans="1:11" s="6" customFormat="1" ht="22.5" x14ac:dyDescent="0.25">
      <c r="A191" s="10" t="s">
        <v>510</v>
      </c>
      <c r="B191" s="10" t="s">
        <v>366</v>
      </c>
      <c r="C191" s="10" t="s">
        <v>511</v>
      </c>
      <c r="D191" s="11">
        <v>0</v>
      </c>
      <c r="E191" s="11">
        <v>0</v>
      </c>
      <c r="F191" s="11">
        <f>G191+H191</f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f>F191-I191-J191</f>
        <v>0</v>
      </c>
    </row>
    <row r="192" spans="1:11" s="6" customFormat="1" x14ac:dyDescent="0.25">
      <c r="A192" s="10" t="s">
        <v>512</v>
      </c>
      <c r="B192" s="10" t="s">
        <v>470</v>
      </c>
      <c r="C192" s="10" t="s">
        <v>513</v>
      </c>
      <c r="D192" s="11">
        <v>0</v>
      </c>
      <c r="E192" s="11">
        <v>0</v>
      </c>
      <c r="F192" s="11">
        <f>G192+H192</f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f>F192-I192-J192</f>
        <v>0</v>
      </c>
    </row>
    <row r="193" spans="1:11" s="6" customFormat="1" x14ac:dyDescent="0.25">
      <c r="A193" s="10" t="s">
        <v>514</v>
      </c>
      <c r="B193" s="10" t="s">
        <v>372</v>
      </c>
      <c r="C193" s="10" t="s">
        <v>515</v>
      </c>
      <c r="D193" s="11">
        <v>0</v>
      </c>
      <c r="E193" s="11">
        <v>0</v>
      </c>
      <c r="F193" s="11">
        <f>G193+H193</f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f>F193-I193-J193</f>
        <v>0</v>
      </c>
    </row>
    <row r="194" spans="1:11" s="6" customFormat="1" x14ac:dyDescent="0.25">
      <c r="A194" s="10" t="s">
        <v>516</v>
      </c>
      <c r="B194" s="10" t="s">
        <v>517</v>
      </c>
      <c r="C194" s="10" t="s">
        <v>518</v>
      </c>
      <c r="D194" s="11">
        <f>D195+D196</f>
        <v>0</v>
      </c>
      <c r="E194" s="11">
        <f>E195+E196</f>
        <v>0</v>
      </c>
      <c r="F194" s="11">
        <f>G194+H194</f>
        <v>0</v>
      </c>
      <c r="G194" s="11">
        <f>G195+G196</f>
        <v>0</v>
      </c>
      <c r="H194" s="11">
        <f>H195+H196</f>
        <v>0</v>
      </c>
      <c r="I194" s="11">
        <f>I195+I196</f>
        <v>0</v>
      </c>
      <c r="J194" s="11">
        <f>J195+J196</f>
        <v>0</v>
      </c>
      <c r="K194" s="11">
        <f>F194-I194-J194</f>
        <v>0</v>
      </c>
    </row>
    <row r="195" spans="1:11" s="6" customFormat="1" ht="33" x14ac:dyDescent="0.25">
      <c r="A195" s="10" t="s">
        <v>519</v>
      </c>
      <c r="B195" s="10" t="s">
        <v>520</v>
      </c>
      <c r="C195" s="10" t="s">
        <v>521</v>
      </c>
      <c r="D195" s="11">
        <v>0</v>
      </c>
      <c r="E195" s="11">
        <v>0</v>
      </c>
      <c r="F195" s="11">
        <f>G195+H195</f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f>F195-I195-J195</f>
        <v>0</v>
      </c>
    </row>
    <row r="196" spans="1:11" s="6" customFormat="1" ht="33" x14ac:dyDescent="0.25">
      <c r="A196" s="10" t="s">
        <v>522</v>
      </c>
      <c r="B196" s="10" t="s">
        <v>523</v>
      </c>
      <c r="C196" s="10" t="s">
        <v>524</v>
      </c>
      <c r="D196" s="11">
        <v>0</v>
      </c>
      <c r="E196" s="11">
        <v>0</v>
      </c>
      <c r="F196" s="11">
        <f>G196+H196</f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f>F196-I196-J196</f>
        <v>0</v>
      </c>
    </row>
    <row r="197" spans="1:11" s="6" customFormat="1" ht="33" x14ac:dyDescent="0.25">
      <c r="A197" s="10" t="s">
        <v>525</v>
      </c>
      <c r="B197" s="10" t="s">
        <v>526</v>
      </c>
      <c r="C197" s="10" t="s">
        <v>527</v>
      </c>
      <c r="D197" s="11">
        <f>D198+D202+D206+D210+D214+D218+D221+D222</f>
        <v>0</v>
      </c>
      <c r="E197" s="11">
        <f>E198+E202+E206+E210+E214+E218+E221+E222</f>
        <v>0</v>
      </c>
      <c r="F197" s="11">
        <f>G197+H197</f>
        <v>0</v>
      </c>
      <c r="G197" s="11">
        <f>G198+G202+G206+G210+G214+G218+G221+G222</f>
        <v>0</v>
      </c>
      <c r="H197" s="11">
        <f>H198+H202+H206+H210+H214+H218+H221+H222</f>
        <v>0</v>
      </c>
      <c r="I197" s="11">
        <f>I198+I202+I206+I210+I214+I218+I221+I222</f>
        <v>0</v>
      </c>
      <c r="J197" s="11">
        <f>J198+J202+J206+J210+J214+J218+J221+J222</f>
        <v>0</v>
      </c>
      <c r="K197" s="11">
        <f>F197-I197-J197</f>
        <v>0</v>
      </c>
    </row>
    <row r="198" spans="1:11" s="6" customFormat="1" ht="22.5" x14ac:dyDescent="0.25">
      <c r="A198" s="10" t="s">
        <v>528</v>
      </c>
      <c r="B198" s="10" t="s">
        <v>529</v>
      </c>
      <c r="C198" s="10" t="s">
        <v>530</v>
      </c>
      <c r="D198" s="11">
        <f>D199+D200+D201</f>
        <v>0</v>
      </c>
      <c r="E198" s="11">
        <f>E199+E200+E201</f>
        <v>0</v>
      </c>
      <c r="F198" s="11">
        <f>G198+H198</f>
        <v>0</v>
      </c>
      <c r="G198" s="11">
        <f>G199+G200+G201</f>
        <v>0</v>
      </c>
      <c r="H198" s="11">
        <f>H199+H200+H201</f>
        <v>0</v>
      </c>
      <c r="I198" s="11">
        <f>I199+I200+I201</f>
        <v>0</v>
      </c>
      <c r="J198" s="11">
        <f>J199+J200+J201</f>
        <v>0</v>
      </c>
      <c r="K198" s="11">
        <f>F198-I198-J198</f>
        <v>0</v>
      </c>
    </row>
    <row r="199" spans="1:11" s="6" customFormat="1" ht="22.5" x14ac:dyDescent="0.25">
      <c r="A199" s="10" t="s">
        <v>531</v>
      </c>
      <c r="B199" s="10" t="s">
        <v>532</v>
      </c>
      <c r="C199" s="10" t="s">
        <v>533</v>
      </c>
      <c r="D199" s="11">
        <v>0</v>
      </c>
      <c r="E199" s="11">
        <v>0</v>
      </c>
      <c r="F199" s="11">
        <f>G199+H199</f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f>F199-I199-J199</f>
        <v>0</v>
      </c>
    </row>
    <row r="200" spans="1:11" s="6" customFormat="1" ht="22.5" x14ac:dyDescent="0.25">
      <c r="A200" s="10" t="s">
        <v>534</v>
      </c>
      <c r="B200" s="10" t="s">
        <v>535</v>
      </c>
      <c r="C200" s="10" t="s">
        <v>536</v>
      </c>
      <c r="D200" s="11">
        <v>0</v>
      </c>
      <c r="E200" s="11">
        <v>0</v>
      </c>
      <c r="F200" s="11">
        <f>G200+H200</f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f>F200-I200-J200</f>
        <v>0</v>
      </c>
    </row>
    <row r="201" spans="1:11" s="6" customFormat="1" x14ac:dyDescent="0.25">
      <c r="A201" s="10" t="s">
        <v>537</v>
      </c>
      <c r="B201" s="10" t="s">
        <v>538</v>
      </c>
      <c r="C201" s="10" t="s">
        <v>539</v>
      </c>
      <c r="D201" s="11">
        <v>0</v>
      </c>
      <c r="E201" s="11">
        <v>0</v>
      </c>
      <c r="F201" s="11">
        <f>G201+H201</f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f>F201-I201-J201</f>
        <v>0</v>
      </c>
    </row>
    <row r="202" spans="1:11" s="6" customFormat="1" x14ac:dyDescent="0.25">
      <c r="A202" s="10" t="s">
        <v>540</v>
      </c>
      <c r="B202" s="10" t="s">
        <v>541</v>
      </c>
      <c r="C202" s="10" t="s">
        <v>542</v>
      </c>
      <c r="D202" s="11">
        <f>D203+D204+D205</f>
        <v>0</v>
      </c>
      <c r="E202" s="11">
        <f>E203+E204+E205</f>
        <v>0</v>
      </c>
      <c r="F202" s="11">
        <f>G202+H202</f>
        <v>0</v>
      </c>
      <c r="G202" s="11">
        <f>G203+G204+G205</f>
        <v>0</v>
      </c>
      <c r="H202" s="11">
        <f>H203+H204+H205</f>
        <v>0</v>
      </c>
      <c r="I202" s="11">
        <f>I203+I204+I205</f>
        <v>0</v>
      </c>
      <c r="J202" s="11">
        <f>J203+J204+J205</f>
        <v>0</v>
      </c>
      <c r="K202" s="11">
        <f>F202-I202-J202</f>
        <v>0</v>
      </c>
    </row>
    <row r="203" spans="1:11" s="6" customFormat="1" ht="22.5" x14ac:dyDescent="0.25">
      <c r="A203" s="10" t="s">
        <v>543</v>
      </c>
      <c r="B203" s="10" t="s">
        <v>532</v>
      </c>
      <c r="C203" s="10" t="s">
        <v>544</v>
      </c>
      <c r="D203" s="11">
        <v>0</v>
      </c>
      <c r="E203" s="11">
        <v>0</v>
      </c>
      <c r="F203" s="11">
        <f>G203+H203</f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f>F203-I203-J203</f>
        <v>0</v>
      </c>
    </row>
    <row r="204" spans="1:11" s="6" customFormat="1" ht="22.5" x14ac:dyDescent="0.25">
      <c r="A204" s="10" t="s">
        <v>545</v>
      </c>
      <c r="B204" s="10" t="s">
        <v>535</v>
      </c>
      <c r="C204" s="10" t="s">
        <v>546</v>
      </c>
      <c r="D204" s="11">
        <v>0</v>
      </c>
      <c r="E204" s="11">
        <v>0</v>
      </c>
      <c r="F204" s="11">
        <f>G204+H204</f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f>F204-I204-J204</f>
        <v>0</v>
      </c>
    </row>
    <row r="205" spans="1:11" s="6" customFormat="1" x14ac:dyDescent="0.25">
      <c r="A205" s="10" t="s">
        <v>547</v>
      </c>
      <c r="B205" s="10" t="s">
        <v>538</v>
      </c>
      <c r="C205" s="10" t="s">
        <v>548</v>
      </c>
      <c r="D205" s="11">
        <v>0</v>
      </c>
      <c r="E205" s="11">
        <v>0</v>
      </c>
      <c r="F205" s="11">
        <f>G205+H205</f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f>F205-I205-J205</f>
        <v>0</v>
      </c>
    </row>
    <row r="206" spans="1:11" s="6" customFormat="1" x14ac:dyDescent="0.25">
      <c r="A206" s="10" t="s">
        <v>549</v>
      </c>
      <c r="B206" s="10" t="s">
        <v>550</v>
      </c>
      <c r="C206" s="10" t="s">
        <v>551</v>
      </c>
      <c r="D206" s="11">
        <f>D207+D208+D209</f>
        <v>0</v>
      </c>
      <c r="E206" s="11">
        <f>E207+E208+E209</f>
        <v>0</v>
      </c>
      <c r="F206" s="11">
        <f>G206+H206</f>
        <v>0</v>
      </c>
      <c r="G206" s="11">
        <f>G207+G208+G209</f>
        <v>0</v>
      </c>
      <c r="H206" s="11">
        <f>H207+H208+H209</f>
        <v>0</v>
      </c>
      <c r="I206" s="11">
        <f>I207+I208+I209</f>
        <v>0</v>
      </c>
      <c r="J206" s="11">
        <f>J207+J208+J209</f>
        <v>0</v>
      </c>
      <c r="K206" s="11">
        <f>F206-I206-J206</f>
        <v>0</v>
      </c>
    </row>
    <row r="207" spans="1:11" s="6" customFormat="1" ht="22.5" x14ac:dyDescent="0.25">
      <c r="A207" s="10" t="s">
        <v>552</v>
      </c>
      <c r="B207" s="10" t="s">
        <v>532</v>
      </c>
      <c r="C207" s="10" t="s">
        <v>553</v>
      </c>
      <c r="D207" s="11">
        <v>0</v>
      </c>
      <c r="E207" s="11">
        <v>0</v>
      </c>
      <c r="F207" s="11">
        <f>G207+H207</f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f>F207-I207-J207</f>
        <v>0</v>
      </c>
    </row>
    <row r="208" spans="1:11" s="6" customFormat="1" ht="22.5" x14ac:dyDescent="0.25">
      <c r="A208" s="10" t="s">
        <v>554</v>
      </c>
      <c r="B208" s="10" t="s">
        <v>535</v>
      </c>
      <c r="C208" s="10" t="s">
        <v>555</v>
      </c>
      <c r="D208" s="11">
        <v>0</v>
      </c>
      <c r="E208" s="11">
        <v>0</v>
      </c>
      <c r="F208" s="11">
        <f>G208+H208</f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f>F208-I208-J208</f>
        <v>0</v>
      </c>
    </row>
    <row r="209" spans="1:11" s="6" customFormat="1" x14ac:dyDescent="0.25">
      <c r="A209" s="10" t="s">
        <v>556</v>
      </c>
      <c r="B209" s="10" t="s">
        <v>538</v>
      </c>
      <c r="C209" s="10" t="s">
        <v>557</v>
      </c>
      <c r="D209" s="11">
        <v>0</v>
      </c>
      <c r="E209" s="11">
        <v>0</v>
      </c>
      <c r="F209" s="11">
        <f>G209+H209</f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f>F209-I209-J209</f>
        <v>0</v>
      </c>
    </row>
    <row r="210" spans="1:11" s="6" customFormat="1" ht="22.5" x14ac:dyDescent="0.25">
      <c r="A210" s="10" t="s">
        <v>558</v>
      </c>
      <c r="B210" s="10" t="s">
        <v>559</v>
      </c>
      <c r="C210" s="10" t="s">
        <v>560</v>
      </c>
      <c r="D210" s="11">
        <f>D211+D212+D213</f>
        <v>0</v>
      </c>
      <c r="E210" s="11">
        <f>E211+E212+E213</f>
        <v>0</v>
      </c>
      <c r="F210" s="11">
        <f>G210+H210</f>
        <v>0</v>
      </c>
      <c r="G210" s="11">
        <f>G211+G212+G213</f>
        <v>0</v>
      </c>
      <c r="H210" s="11">
        <f>H211+H212+H213</f>
        <v>0</v>
      </c>
      <c r="I210" s="11">
        <f>I211+I212+I213</f>
        <v>0</v>
      </c>
      <c r="J210" s="11">
        <f>J211+J212+J213</f>
        <v>0</v>
      </c>
      <c r="K210" s="11">
        <f>F210-I210-J210</f>
        <v>0</v>
      </c>
    </row>
    <row r="211" spans="1:11" s="6" customFormat="1" ht="22.5" x14ac:dyDescent="0.25">
      <c r="A211" s="10" t="s">
        <v>561</v>
      </c>
      <c r="B211" s="10" t="s">
        <v>532</v>
      </c>
      <c r="C211" s="10" t="s">
        <v>562</v>
      </c>
      <c r="D211" s="11">
        <v>0</v>
      </c>
      <c r="E211" s="11">
        <v>0</v>
      </c>
      <c r="F211" s="11">
        <f>G211+H211</f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f>F211-I211-J211</f>
        <v>0</v>
      </c>
    </row>
    <row r="212" spans="1:11" s="6" customFormat="1" ht="22.5" x14ac:dyDescent="0.25">
      <c r="A212" s="10" t="s">
        <v>563</v>
      </c>
      <c r="B212" s="10" t="s">
        <v>535</v>
      </c>
      <c r="C212" s="10" t="s">
        <v>564</v>
      </c>
      <c r="D212" s="11">
        <v>0</v>
      </c>
      <c r="E212" s="11">
        <v>0</v>
      </c>
      <c r="F212" s="11">
        <f>G212+H212</f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f>F212-I212-J212</f>
        <v>0</v>
      </c>
    </row>
    <row r="213" spans="1:11" s="6" customFormat="1" x14ac:dyDescent="0.25">
      <c r="A213" s="10" t="s">
        <v>565</v>
      </c>
      <c r="B213" s="10" t="s">
        <v>538</v>
      </c>
      <c r="C213" s="10" t="s">
        <v>566</v>
      </c>
      <c r="D213" s="11">
        <v>0</v>
      </c>
      <c r="E213" s="11">
        <v>0</v>
      </c>
      <c r="F213" s="11">
        <f>G213+H213</f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f>F213-I213-J213</f>
        <v>0</v>
      </c>
    </row>
    <row r="214" spans="1:11" s="6" customFormat="1" x14ac:dyDescent="0.25">
      <c r="A214" s="10" t="s">
        <v>567</v>
      </c>
      <c r="B214" s="10" t="s">
        <v>568</v>
      </c>
      <c r="C214" s="10" t="s">
        <v>569</v>
      </c>
      <c r="D214" s="11">
        <f>D215+D216+D217</f>
        <v>0</v>
      </c>
      <c r="E214" s="11">
        <f>E215+E216+E217</f>
        <v>0</v>
      </c>
      <c r="F214" s="11">
        <f>G214+H214</f>
        <v>0</v>
      </c>
      <c r="G214" s="11">
        <f>G215+G216+G217</f>
        <v>0</v>
      </c>
      <c r="H214" s="11">
        <f>H215+H216+H217</f>
        <v>0</v>
      </c>
      <c r="I214" s="11">
        <f>I215+I216+I217</f>
        <v>0</v>
      </c>
      <c r="J214" s="11">
        <f>J215+J216+J217</f>
        <v>0</v>
      </c>
      <c r="K214" s="11">
        <f>F214-I214-J214</f>
        <v>0</v>
      </c>
    </row>
    <row r="215" spans="1:11" s="6" customFormat="1" ht="22.5" x14ac:dyDescent="0.25">
      <c r="A215" s="10" t="s">
        <v>570</v>
      </c>
      <c r="B215" s="10" t="s">
        <v>532</v>
      </c>
      <c r="C215" s="10" t="s">
        <v>571</v>
      </c>
      <c r="D215" s="11">
        <v>0</v>
      </c>
      <c r="E215" s="11">
        <v>0</v>
      </c>
      <c r="F215" s="11">
        <f>G215+H215</f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f>F215-I215-J215</f>
        <v>0</v>
      </c>
    </row>
    <row r="216" spans="1:11" s="6" customFormat="1" ht="22.5" x14ac:dyDescent="0.25">
      <c r="A216" s="10" t="s">
        <v>572</v>
      </c>
      <c r="B216" s="10" t="s">
        <v>535</v>
      </c>
      <c r="C216" s="10" t="s">
        <v>573</v>
      </c>
      <c r="D216" s="11">
        <v>0</v>
      </c>
      <c r="E216" s="11">
        <v>0</v>
      </c>
      <c r="F216" s="11">
        <f>G216+H216</f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f>F216-I216-J216</f>
        <v>0</v>
      </c>
    </row>
    <row r="217" spans="1:11" s="6" customFormat="1" x14ac:dyDescent="0.25">
      <c r="A217" s="10" t="s">
        <v>574</v>
      </c>
      <c r="B217" s="10" t="s">
        <v>538</v>
      </c>
      <c r="C217" s="10" t="s">
        <v>575</v>
      </c>
      <c r="D217" s="11">
        <v>0</v>
      </c>
      <c r="E217" s="11">
        <v>0</v>
      </c>
      <c r="F217" s="11">
        <f>G217+H217</f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f>F217-I217-J217</f>
        <v>0</v>
      </c>
    </row>
    <row r="218" spans="1:11" s="6" customFormat="1" ht="22.5" x14ac:dyDescent="0.25">
      <c r="A218" s="10" t="s">
        <v>576</v>
      </c>
      <c r="B218" s="10" t="s">
        <v>577</v>
      </c>
      <c r="C218" s="10" t="s">
        <v>578</v>
      </c>
      <c r="D218" s="11">
        <f>D219+D220</f>
        <v>0</v>
      </c>
      <c r="E218" s="11">
        <f>E219+E220</f>
        <v>0</v>
      </c>
      <c r="F218" s="11">
        <f>G218+H218</f>
        <v>0</v>
      </c>
      <c r="G218" s="11">
        <f>G219+G220</f>
        <v>0</v>
      </c>
      <c r="H218" s="11">
        <f>H219+H220</f>
        <v>0</v>
      </c>
      <c r="I218" s="11">
        <f>I219+I220</f>
        <v>0</v>
      </c>
      <c r="J218" s="11">
        <f>J219+J220</f>
        <v>0</v>
      </c>
      <c r="K218" s="11">
        <f>F218-I218-J218</f>
        <v>0</v>
      </c>
    </row>
    <row r="219" spans="1:11" s="6" customFormat="1" ht="22.5" x14ac:dyDescent="0.25">
      <c r="A219" s="10" t="s">
        <v>579</v>
      </c>
      <c r="B219" s="10" t="s">
        <v>580</v>
      </c>
      <c r="C219" s="10" t="s">
        <v>581</v>
      </c>
      <c r="D219" s="11">
        <v>0</v>
      </c>
      <c r="E219" s="11">
        <v>0</v>
      </c>
      <c r="F219" s="11">
        <f>G219+H219</f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f>F219-I219-J219</f>
        <v>0</v>
      </c>
    </row>
    <row r="220" spans="1:11" s="6" customFormat="1" ht="22.5" x14ac:dyDescent="0.25">
      <c r="A220" s="10" t="s">
        <v>582</v>
      </c>
      <c r="B220" s="10" t="s">
        <v>583</v>
      </c>
      <c r="C220" s="10" t="s">
        <v>584</v>
      </c>
      <c r="D220" s="11">
        <v>0</v>
      </c>
      <c r="E220" s="11">
        <v>0</v>
      </c>
      <c r="F220" s="11">
        <f>G220+H220</f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f>F220-I220-J220</f>
        <v>0</v>
      </c>
    </row>
    <row r="221" spans="1:11" s="6" customFormat="1" x14ac:dyDescent="0.25">
      <c r="A221" s="10" t="s">
        <v>585</v>
      </c>
      <c r="B221" s="10" t="s">
        <v>586</v>
      </c>
      <c r="C221" s="10" t="s">
        <v>587</v>
      </c>
      <c r="D221" s="11">
        <v>0</v>
      </c>
      <c r="E221" s="11">
        <v>0</v>
      </c>
      <c r="F221" s="11">
        <f>G221+H221</f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f>F221-I221-J221</f>
        <v>0</v>
      </c>
    </row>
    <row r="222" spans="1:11" s="6" customFormat="1" ht="22.5" x14ac:dyDescent="0.25">
      <c r="A222" s="10" t="s">
        <v>588</v>
      </c>
      <c r="B222" s="10" t="s">
        <v>589</v>
      </c>
      <c r="C222" s="10" t="s">
        <v>590</v>
      </c>
      <c r="D222" s="11">
        <f>D223</f>
        <v>0</v>
      </c>
      <c r="E222" s="11">
        <f>E223</f>
        <v>0</v>
      </c>
      <c r="F222" s="11">
        <f>G222+H222</f>
        <v>0</v>
      </c>
      <c r="G222" s="11">
        <f>G223</f>
        <v>0</v>
      </c>
      <c r="H222" s="11">
        <f>H223</f>
        <v>0</v>
      </c>
      <c r="I222" s="11">
        <f>I223</f>
        <v>0</v>
      </c>
      <c r="J222" s="11">
        <f>J223</f>
        <v>0</v>
      </c>
      <c r="K222" s="11">
        <f>F222-I222-J222</f>
        <v>0</v>
      </c>
    </row>
    <row r="223" spans="1:11" s="6" customFormat="1" ht="33" x14ac:dyDescent="0.25">
      <c r="A223" s="10" t="s">
        <v>591</v>
      </c>
      <c r="B223" s="10" t="s">
        <v>592</v>
      </c>
      <c r="C223" s="10" t="s">
        <v>593</v>
      </c>
      <c r="D223" s="11">
        <v>0</v>
      </c>
      <c r="E223" s="11">
        <v>0</v>
      </c>
      <c r="F223" s="11">
        <f>G223+H223</f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f>F223-I223-J223</f>
        <v>0</v>
      </c>
    </row>
    <row r="224" spans="1:11" s="6" customFormat="1" x14ac:dyDescent="0.25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9"/>
    </row>
    <row r="225" spans="1:12" x14ac:dyDescent="0.25">
      <c r="A225" s="13" t="s">
        <v>594</v>
      </c>
      <c r="B225" s="13"/>
      <c r="C225" s="13"/>
      <c r="D225" s="13"/>
      <c r="E225" s="13" t="s">
        <v>596</v>
      </c>
      <c r="F225" s="13"/>
      <c r="G225" s="13"/>
      <c r="H225" s="13"/>
      <c r="I225" s="13" t="s">
        <v>597</v>
      </c>
      <c r="J225" s="13"/>
      <c r="K225" s="13"/>
      <c r="L225" s="13"/>
    </row>
    <row r="226" spans="1:12" x14ac:dyDescent="0.25">
      <c r="A226" s="3" t="s">
        <v>595</v>
      </c>
      <c r="B226" s="3"/>
      <c r="C226" s="3"/>
      <c r="D226" s="3"/>
      <c r="E226" s="3"/>
      <c r="F226" s="3"/>
      <c r="G226" s="3"/>
      <c r="H226" s="3"/>
      <c r="I226" s="3" t="s">
        <v>598</v>
      </c>
      <c r="J226" s="3"/>
      <c r="K226" s="3"/>
      <c r="L226" s="3"/>
    </row>
    <row r="449" spans="1:20" x14ac:dyDescent="0.25">
      <c r="A449" s="12"/>
      <c r="B449" s="12"/>
      <c r="C449" s="12"/>
      <c r="D449" s="12"/>
      <c r="I449" s="12"/>
      <c r="J449" s="12"/>
      <c r="K449" s="12"/>
      <c r="L449" s="12"/>
      <c r="Q449" s="12"/>
      <c r="R449" s="12"/>
      <c r="S449" s="12"/>
      <c r="T449" s="12"/>
    </row>
  </sheetData>
  <mergeCells count="25">
    <mergeCell ref="K8:K10"/>
    <mergeCell ref="A225:D225"/>
    <mergeCell ref="A226:D226"/>
    <mergeCell ref="E225:H225"/>
    <mergeCell ref="E226:H226"/>
    <mergeCell ref="I225:L225"/>
    <mergeCell ref="I226:L22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2018-08-23T09:27:17Z</dcterms:created>
  <dcterms:modified xsi:type="dcterms:W3CDTF">2018-08-23T09:27:23Z</dcterms:modified>
</cp:coreProperties>
</file>