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I23" i="1"/>
  <c r="D24" i="1"/>
  <c r="D23" i="1" s="1"/>
  <c r="E24" i="1"/>
  <c r="E23" i="1" s="1"/>
  <c r="F24" i="1"/>
  <c r="F23" i="1" s="1"/>
  <c r="G24" i="1"/>
  <c r="G23" i="1" s="1"/>
  <c r="H24" i="1"/>
  <c r="H23" i="1" s="1"/>
  <c r="J23" i="1" s="1"/>
  <c r="I24" i="1"/>
  <c r="J24" i="1"/>
  <c r="K24" i="1"/>
  <c r="K23" i="1" s="1"/>
  <c r="J25" i="1"/>
  <c r="J26" i="1"/>
  <c r="D29" i="1"/>
  <c r="D27" i="1" s="1"/>
  <c r="E29" i="1"/>
  <c r="E27" i="1" s="1"/>
  <c r="F29" i="1"/>
  <c r="F27" i="1" s="1"/>
  <c r="G29" i="1"/>
  <c r="G27" i="1" s="1"/>
  <c r="H29" i="1"/>
  <c r="H27" i="1" s="1"/>
  <c r="J27" i="1" s="1"/>
  <c r="I29" i="1"/>
  <c r="I27" i="1" s="1"/>
  <c r="J29" i="1"/>
  <c r="K29" i="1"/>
  <c r="K28" i="1" s="1"/>
  <c r="J30" i="1"/>
  <c r="D33" i="1"/>
  <c r="D32" i="1" s="1"/>
  <c r="E33" i="1"/>
  <c r="E32" i="1" s="1"/>
  <c r="F33" i="1"/>
  <c r="F32" i="1" s="1"/>
  <c r="G33" i="1"/>
  <c r="G32" i="1" s="1"/>
  <c r="G31" i="1" s="1"/>
  <c r="H33" i="1"/>
  <c r="H32" i="1" s="1"/>
  <c r="I33" i="1"/>
  <c r="I32" i="1" s="1"/>
  <c r="J33" i="1"/>
  <c r="K33" i="1"/>
  <c r="K32" i="1" s="1"/>
  <c r="J34" i="1"/>
  <c r="D37" i="1"/>
  <c r="D36" i="1" s="1"/>
  <c r="D35" i="1" s="1"/>
  <c r="E37" i="1"/>
  <c r="E36" i="1" s="1"/>
  <c r="E35" i="1" s="1"/>
  <c r="F37" i="1"/>
  <c r="F36" i="1" s="1"/>
  <c r="F35" i="1" s="1"/>
  <c r="G37" i="1"/>
  <c r="G36" i="1" s="1"/>
  <c r="G35" i="1" s="1"/>
  <c r="H37" i="1"/>
  <c r="J37" i="1" s="1"/>
  <c r="I37" i="1"/>
  <c r="I36" i="1" s="1"/>
  <c r="I35" i="1" s="1"/>
  <c r="K37" i="1"/>
  <c r="K36" i="1" s="1"/>
  <c r="K35" i="1" s="1"/>
  <c r="J38" i="1"/>
  <c r="J39" i="1"/>
  <c r="K12" i="1" l="1"/>
  <c r="K13" i="1"/>
  <c r="J32" i="1"/>
  <c r="I12" i="1"/>
  <c r="I11" i="1" s="1"/>
  <c r="I13" i="1"/>
  <c r="F31" i="1"/>
  <c r="E31" i="1"/>
  <c r="G12" i="1"/>
  <c r="G11" i="1" s="1"/>
  <c r="G13" i="1"/>
  <c r="D12" i="1"/>
  <c r="D13" i="1"/>
  <c r="H13" i="1"/>
  <c r="J13" i="1" s="1"/>
  <c r="H12" i="1"/>
  <c r="J14" i="1"/>
  <c r="D31" i="1"/>
  <c r="F12" i="1"/>
  <c r="F11" i="1" s="1"/>
  <c r="F13" i="1"/>
  <c r="I31" i="1"/>
  <c r="K31" i="1"/>
  <c r="E12" i="1"/>
  <c r="E11" i="1" s="1"/>
  <c r="E13" i="1"/>
  <c r="K27" i="1"/>
  <c r="H28" i="1"/>
  <c r="G28" i="1"/>
  <c r="I28" i="1"/>
  <c r="F28" i="1"/>
  <c r="H36" i="1"/>
  <c r="E28" i="1"/>
  <c r="D28" i="1"/>
  <c r="J28" i="1" l="1"/>
  <c r="J12" i="1"/>
  <c r="J36" i="1"/>
  <c r="H35" i="1"/>
  <c r="D11" i="1"/>
  <c r="K11" i="1"/>
  <c r="J35" i="1" l="1"/>
  <c r="H31" i="1"/>
  <c r="J31" i="1" l="1"/>
  <c r="H11" i="1"/>
  <c r="J11" i="1" s="1"/>
</calcChain>
</file>

<file path=xl/sharedStrings.xml><?xml version="1.0" encoding="utf-8"?>
<sst xmlns="http://schemas.openxmlformats.org/spreadsheetml/2006/main" count="112" uniqueCount="112">
  <si>
    <t>JUDETUL  VASLUI</t>
  </si>
  <si>
    <t>PRIMARIA DRANCENI</t>
  </si>
  <si>
    <t>CUI3394333</t>
  </si>
  <si>
    <t xml:space="preserve"> Anexa 7</t>
  </si>
  <si>
    <t>Cont de executie - Detalierea cheltuielilor - Trimestrul: 3, Anul: 2017</t>
  </si>
  <si>
    <t>Capitolul: 67.02.03.07 - Camine culturale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</si>
  <si>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</si>
  <si>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</si>
  <si>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</si>
  <si>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</si>
  <si>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</si>
  <si>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</si>
  <si>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</si>
  <si>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</si>
  <si>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</si>
  <si>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</si>
  <si>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</si>
  <si>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</si>
  <si>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</si>
  <si>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</si>
  <si>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</si>
  <si>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</si>
  <si>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</si>
  <si>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</si>
  <si>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</si>
  <si>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</si>
  <si>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</si>
  <si>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</si>
  <si>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</si>
  <si>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</si>
  <si>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</si>
  <si>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</si>
  <si>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</si>
  <si>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</si>
  <si>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</si>
  <si>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</si>
  <si>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</si>
  <si>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</si>
  <si>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</si>
  <si>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</si>
  <si>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</si>
  <si>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</si>
  <si>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</si>
  <si>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</si>
  <si>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</si>
  <si>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</si>
  <si>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</si>
  <si>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</si>
  <si>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</si>
  <si>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</si>
  <si>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</si>
  <si>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</si>
  <si>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</si>
  <si>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</si>
  <si>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</si>
  <si>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</si>
  <si>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</si>
  <si>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</si>
  <si>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</si>
  <si>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</si>
  <si>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</si>
  <si>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</si>
  <si>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49</t>
  </si>
  <si>
    <t>Transport</t>
  </si>
  <si>
    <t>20.01.07</t>
  </si>
  <si>
    <t>52</t>
  </si>
  <si>
    <t>Alte bunuri si servicii pentru intretinere si functionare</t>
  </si>
  <si>
    <t>20.01.30</t>
  </si>
  <si>
    <t>186</t>
  </si>
  <si>
    <t>OPERATIUNI FINANCIARE  (cod 80+81)</t>
  </si>
  <si>
    <t>79</t>
  </si>
  <si>
    <t>193</t>
  </si>
  <si>
    <t>TITLUL XVII RAMBURSARI DE CREDITE   (cod 81.01+81.02)</t>
  </si>
  <si>
    <t>81</t>
  </si>
  <si>
    <t>199</t>
  </si>
  <si>
    <t xml:space="preserve">Rambursari de credite interne </t>
  </si>
  <si>
    <t>81.02</t>
  </si>
  <si>
    <t>202</t>
  </si>
  <si>
    <t>Rambursari de credite aferente datoriei publice interne locale</t>
  </si>
  <si>
    <t>81.02.05</t>
  </si>
  <si>
    <t>215</t>
  </si>
  <si>
    <t>SECŢIUNEA DE DEZVOLTARE (cod 51+55+56+58+65+70+79.d+84.d)</t>
  </si>
  <si>
    <t>001.02</t>
  </si>
  <si>
    <t>248</t>
  </si>
  <si>
    <t>Titlul VIII Proiecte cu finantare din  Fonduri externe nerambursabile (FEN) postaderare (cod 56.01 la 56.31+ 56.35 la 56.40)</t>
  </si>
  <si>
    <t>56</t>
  </si>
  <si>
    <t>265</t>
  </si>
  <si>
    <t>Programe din Fondul European Agricol de Dezvoltare Rurala  (FEADR) (56.04.01 la 56.04.03)</t>
  </si>
  <si>
    <t>56.04</t>
  </si>
  <si>
    <t>267</t>
  </si>
  <si>
    <t>Finanţarea externa nerambursabila</t>
  </si>
  <si>
    <t>56.04.02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</si>
  <si>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</si>
  <si>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</si>
  <si>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</si>
  <si>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</si>
  <si>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</si>
  <si>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</si>
  <si>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</si>
  <si>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</si>
  <si>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</si>
  <si>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399</t>
  </si>
  <si>
    <t>Constructii</t>
  </si>
  <si>
    <t>71.01.01</t>
  </si>
  <si>
    <t>402</t>
  </si>
  <si>
    <t>Alte active fixe</t>
  </si>
  <si>
    <t>71.01.30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</si>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</sst>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D12+D31</f>
        <v>88000</v>
      </c>
      <c r="E11" s="11">
        <f>E12+E31</f>
        <v>88000</v>
      </c>
      <c r="F11" s="11">
        <f>F12+F31</f>
        <v>78000</v>
      </c>
      <c r="G11" s="11">
        <f>G12+G31</f>
        <v>78000</v>
      </c>
      <c r="H11" s="11">
        <f>H12+H31</f>
        <v>78000</v>
      </c>
      <c r="I11" s="11">
        <f>I12+I31</f>
        <v>31501</v>
      </c>
      <c r="J11" s="11">
        <f>H11-I11</f>
        <v>46499</v>
      </c>
      <c r="K11" s="11">
        <f>K12+K31</f>
        <v>37165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D14+D23+D29</f>
        <v>58000</v>
      </c>
      <c r="E12" s="11">
        <f>E14+E23+E29</f>
        <v>58000</v>
      </c>
      <c r="F12" s="11">
        <f>F14+F23+F29</f>
        <v>48000</v>
      </c>
      <c r="G12" s="11">
        <f>G14+G23+G29</f>
        <v>48000</v>
      </c>
      <c r="H12" s="11">
        <f>H14+H23+H29</f>
        <v>48000</v>
      </c>
      <c r="I12" s="11">
        <f>I14+I23+I29</f>
        <v>31501</v>
      </c>
      <c r="J12" s="11">
        <f>H12-I12</f>
        <v>16499</v>
      </c>
      <c r="K12" s="11">
        <f>K14+K23+K29</f>
        <v>27727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D14+D23</f>
        <v>50000</v>
      </c>
      <c r="E13" s="11">
        <f>E14+E23</f>
        <v>50000</v>
      </c>
      <c r="F13" s="11">
        <f>F14+F23</f>
        <v>42000</v>
      </c>
      <c r="G13" s="11">
        <f>G14+G23</f>
        <v>42000</v>
      </c>
      <c r="H13" s="11">
        <f>H14+H23</f>
        <v>42000</v>
      </c>
      <c r="I13" s="11">
        <f>I14+I23</f>
        <v>26506</v>
      </c>
      <c r="J13" s="11">
        <f>H13-I13</f>
        <v>15494</v>
      </c>
      <c r="K13" s="11">
        <f>K14+K23</f>
        <v>27727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30500</v>
      </c>
      <c r="E14" s="11">
        <f>E15+E17</f>
        <v>30500</v>
      </c>
      <c r="F14" s="11">
        <f>F15+F17</f>
        <v>22500</v>
      </c>
      <c r="G14" s="11">
        <f>G15+G17</f>
        <v>22500</v>
      </c>
      <c r="H14" s="11">
        <f>H15+H17</f>
        <v>22500</v>
      </c>
      <c r="I14" s="11">
        <f>I15+I17</f>
        <v>18256</v>
      </c>
      <c r="J14" s="11">
        <f>H14-I14</f>
        <v>4244</v>
      </c>
      <c r="K14" s="11">
        <f>K15+K17</f>
        <v>19477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24000</v>
      </c>
      <c r="E15" s="11">
        <f>E16</f>
        <v>24000</v>
      </c>
      <c r="F15" s="11">
        <f>F16</f>
        <v>17740</v>
      </c>
      <c r="G15" s="11">
        <f>G16</f>
        <v>17740</v>
      </c>
      <c r="H15" s="11">
        <f>H16</f>
        <v>17740</v>
      </c>
      <c r="I15" s="11">
        <f>I16</f>
        <v>14935</v>
      </c>
      <c r="J15" s="11">
        <f>H15-I15</f>
        <v>2805</v>
      </c>
      <c r="K15" s="11">
        <f>K16</f>
        <v>15932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24000</v>
      </c>
      <c r="E16" s="11">
        <v>24000</v>
      </c>
      <c r="F16" s="11">
        <v>17740</v>
      </c>
      <c r="G16" s="11">
        <v>17740</v>
      </c>
      <c r="H16" s="11">
        <v>17740</v>
      </c>
      <c r="I16" s="11">
        <v>14935</v>
      </c>
      <c r="J16" s="11">
        <f>H16-I16</f>
        <v>2805</v>
      </c>
      <c r="K16" s="11">
        <v>15932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6500</v>
      </c>
      <c r="E17" s="11">
        <f>E18+E19+E20+E21+E22</f>
        <v>6500</v>
      </c>
      <c r="F17" s="11">
        <f>F18+F19+F20+F21+F22</f>
        <v>4760</v>
      </c>
      <c r="G17" s="11">
        <f>G18+G19+G20+G21+G22</f>
        <v>4760</v>
      </c>
      <c r="H17" s="11">
        <f>H18+H19+H20+H21+H22</f>
        <v>4760</v>
      </c>
      <c r="I17" s="11">
        <f>I18+I19+I20+I21+I22</f>
        <v>3321</v>
      </c>
      <c r="J17" s="11">
        <f>H17-I17</f>
        <v>1439</v>
      </c>
      <c r="K17" s="11">
        <f>K18+K19+K20+K21+K22</f>
        <v>3545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4560</v>
      </c>
      <c r="E18" s="11">
        <v>4560</v>
      </c>
      <c r="F18" s="11">
        <v>3330</v>
      </c>
      <c r="G18" s="11">
        <v>3330</v>
      </c>
      <c r="H18" s="11">
        <v>3330</v>
      </c>
      <c r="I18" s="11">
        <v>2357</v>
      </c>
      <c r="J18" s="11">
        <f>H18-I18</f>
        <v>973</v>
      </c>
      <c r="K18" s="11">
        <v>2515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200</v>
      </c>
      <c r="E19" s="11">
        <v>200</v>
      </c>
      <c r="F19" s="11">
        <v>150</v>
      </c>
      <c r="G19" s="11">
        <v>150</v>
      </c>
      <c r="H19" s="11">
        <v>150</v>
      </c>
      <c r="I19" s="11">
        <v>74</v>
      </c>
      <c r="J19" s="11">
        <f>H19-I19</f>
        <v>76</v>
      </c>
      <c r="K19" s="11">
        <v>79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1500</v>
      </c>
      <c r="E20" s="11">
        <v>1500</v>
      </c>
      <c r="F20" s="11">
        <v>1100</v>
      </c>
      <c r="G20" s="11">
        <v>1100</v>
      </c>
      <c r="H20" s="11">
        <v>1100</v>
      </c>
      <c r="I20" s="11">
        <v>777</v>
      </c>
      <c r="J20" s="11">
        <f>H20-I20</f>
        <v>323</v>
      </c>
      <c r="K20" s="11">
        <v>829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v>40</v>
      </c>
      <c r="E21" s="11">
        <v>40</v>
      </c>
      <c r="F21" s="11">
        <v>30</v>
      </c>
      <c r="G21" s="11">
        <v>30</v>
      </c>
      <c r="H21" s="11">
        <v>30</v>
      </c>
      <c r="I21" s="11">
        <v>20</v>
      </c>
      <c r="J21" s="11">
        <f>H21-I21</f>
        <v>10</v>
      </c>
      <c r="K21" s="11">
        <v>21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200</v>
      </c>
      <c r="E22" s="11">
        <v>200</v>
      </c>
      <c r="F22" s="11">
        <v>150</v>
      </c>
      <c r="G22" s="11">
        <v>150</v>
      </c>
      <c r="H22" s="11">
        <v>150</v>
      </c>
      <c r="I22" s="11">
        <v>93</v>
      </c>
      <c r="J22" s="11">
        <f>H22-I22</f>
        <v>57</v>
      </c>
      <c r="K22" s="11">
        <v>101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</f>
        <v>19500</v>
      </c>
      <c r="E23" s="11">
        <f>E24</f>
        <v>19500</v>
      </c>
      <c r="F23" s="11">
        <f>F24</f>
        <v>19500</v>
      </c>
      <c r="G23" s="11">
        <f>G24</f>
        <v>19500</v>
      </c>
      <c r="H23" s="11">
        <f>H24</f>
        <v>19500</v>
      </c>
      <c r="I23" s="11">
        <f>I24</f>
        <v>8250</v>
      </c>
      <c r="J23" s="11">
        <f>H23-I23</f>
        <v>11250</v>
      </c>
      <c r="K23" s="11">
        <f>K24</f>
        <v>8250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f>+D25+D26</f>
        <v>19500</v>
      </c>
      <c r="E24" s="11">
        <f>+E25+E26</f>
        <v>19500</v>
      </c>
      <c r="F24" s="11">
        <f>+F25+F26</f>
        <v>19500</v>
      </c>
      <c r="G24" s="11">
        <f>+G25+G26</f>
        <v>19500</v>
      </c>
      <c r="H24" s="11">
        <f>+H25+H26</f>
        <v>19500</v>
      </c>
      <c r="I24" s="11">
        <f>+I25+I26</f>
        <v>8250</v>
      </c>
      <c r="J24" s="11">
        <f>H24-I24</f>
        <v>11250</v>
      </c>
      <c r="K24" s="11">
        <f>+K25+K26</f>
        <v>8250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10000</v>
      </c>
      <c r="E25" s="11">
        <v>10000</v>
      </c>
      <c r="F25" s="11">
        <v>10000</v>
      </c>
      <c r="G25" s="11">
        <v>10000</v>
      </c>
      <c r="H25" s="11">
        <v>10000</v>
      </c>
      <c r="I25" s="11">
        <v>6042</v>
      </c>
      <c r="J25" s="11">
        <f>H25-I25</f>
        <v>3958</v>
      </c>
      <c r="K25" s="11">
        <v>6042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v>9500</v>
      </c>
      <c r="E26" s="11">
        <v>9500</v>
      </c>
      <c r="F26" s="11">
        <v>9500</v>
      </c>
      <c r="G26" s="11">
        <v>9500</v>
      </c>
      <c r="H26" s="11">
        <v>9500</v>
      </c>
      <c r="I26" s="11">
        <v>2208</v>
      </c>
      <c r="J26" s="11">
        <f>H26-I26</f>
        <v>7292</v>
      </c>
      <c r="K26" s="11">
        <v>2208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f>+D29</f>
        <v>8000</v>
      </c>
      <c r="E27" s="11">
        <f>+E29</f>
        <v>8000</v>
      </c>
      <c r="F27" s="11">
        <f>+F29</f>
        <v>6000</v>
      </c>
      <c r="G27" s="11">
        <f>+G29</f>
        <v>6000</v>
      </c>
      <c r="H27" s="11">
        <f>+H29</f>
        <v>6000</v>
      </c>
      <c r="I27" s="11">
        <f>+I29</f>
        <v>4995</v>
      </c>
      <c r="J27" s="11">
        <f>H27-I27</f>
        <v>1005</v>
      </c>
      <c r="K27" s="11">
        <f>+K29</f>
        <v>0</v>
      </c>
    </row>
    <row r="28" spans="1:11" s="6" customFormat="1" ht="22.5" x14ac:dyDescent="0.25">
      <c r="A28" s="10" t="s">
        <v>71</v>
      </c>
      <c r="B28" s="10" t="s">
        <v>72</v>
      </c>
      <c r="C28" s="10" t="s">
        <v>73</v>
      </c>
      <c r="D28" s="11">
        <f>+D29</f>
        <v>8000</v>
      </c>
      <c r="E28" s="11">
        <f>+E29</f>
        <v>8000</v>
      </c>
      <c r="F28" s="11">
        <f>+F29</f>
        <v>6000</v>
      </c>
      <c r="G28" s="11">
        <f>+G29</f>
        <v>6000</v>
      </c>
      <c r="H28" s="11">
        <f>+H29</f>
        <v>6000</v>
      </c>
      <c r="I28" s="11">
        <f>+I29</f>
        <v>4995</v>
      </c>
      <c r="J28" s="11">
        <f>H28-I28</f>
        <v>1005</v>
      </c>
      <c r="K28" s="11">
        <f>+K29</f>
        <v>0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f>+D30</f>
        <v>8000</v>
      </c>
      <c r="E29" s="11">
        <f>+E30</f>
        <v>8000</v>
      </c>
      <c r="F29" s="11">
        <f>+F30</f>
        <v>6000</v>
      </c>
      <c r="G29" s="11">
        <f>+G30</f>
        <v>6000</v>
      </c>
      <c r="H29" s="11">
        <f>+H30</f>
        <v>6000</v>
      </c>
      <c r="I29" s="11">
        <f>+I30</f>
        <v>4995</v>
      </c>
      <c r="J29" s="11">
        <f>H29-I29</f>
        <v>1005</v>
      </c>
      <c r="K29" s="11">
        <f>+K30</f>
        <v>0</v>
      </c>
    </row>
    <row r="30" spans="1:11" s="6" customFormat="1" ht="22.5" x14ac:dyDescent="0.25">
      <c r="A30" s="10" t="s">
        <v>77</v>
      </c>
      <c r="B30" s="10" t="s">
        <v>78</v>
      </c>
      <c r="C30" s="10" t="s">
        <v>79</v>
      </c>
      <c r="D30" s="11">
        <v>8000</v>
      </c>
      <c r="E30" s="11">
        <v>8000</v>
      </c>
      <c r="F30" s="11">
        <v>6000</v>
      </c>
      <c r="G30" s="11">
        <v>6000</v>
      </c>
      <c r="H30" s="11">
        <v>6000</v>
      </c>
      <c r="I30" s="11">
        <v>4995</v>
      </c>
      <c r="J30" s="11">
        <f>H30-I30</f>
        <v>1005</v>
      </c>
      <c r="K30" s="11">
        <v>0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f>+D32+D35</f>
        <v>30000</v>
      </c>
      <c r="E31" s="11">
        <f>+E32+E35</f>
        <v>30000</v>
      </c>
      <c r="F31" s="11">
        <f>+F32+F35</f>
        <v>30000</v>
      </c>
      <c r="G31" s="11">
        <f>+G32+G35</f>
        <v>30000</v>
      </c>
      <c r="H31" s="11">
        <f>+H32+H35</f>
        <v>30000</v>
      </c>
      <c r="I31" s="11">
        <f>+I32+I35</f>
        <v>0</v>
      </c>
      <c r="J31" s="11">
        <f>H31-I31</f>
        <v>30000</v>
      </c>
      <c r="K31" s="11">
        <f>+K32+K35</f>
        <v>9438</v>
      </c>
    </row>
    <row r="32" spans="1:11" s="6" customFormat="1" ht="33" x14ac:dyDescent="0.25">
      <c r="A32" s="10" t="s">
        <v>83</v>
      </c>
      <c r="B32" s="10" t="s">
        <v>84</v>
      </c>
      <c r="C32" s="10" t="s">
        <v>85</v>
      </c>
      <c r="D32" s="11">
        <f>+D33</f>
        <v>0</v>
      </c>
      <c r="E32" s="11">
        <f>+E33</f>
        <v>0</v>
      </c>
      <c r="F32" s="11">
        <f>+F33</f>
        <v>0</v>
      </c>
      <c r="G32" s="11">
        <f>+G33</f>
        <v>0</v>
      </c>
      <c r="H32" s="11">
        <f>+H33</f>
        <v>0</v>
      </c>
      <c r="I32" s="11">
        <f>+I33</f>
        <v>0</v>
      </c>
      <c r="J32" s="11">
        <f>H32-I32</f>
        <v>0</v>
      </c>
      <c r="K32" s="11">
        <f>+K33</f>
        <v>8335</v>
      </c>
    </row>
    <row r="33" spans="1:12" s="6" customFormat="1" ht="33" x14ac:dyDescent="0.25">
      <c r="A33" s="10" t="s">
        <v>86</v>
      </c>
      <c r="B33" s="10" t="s">
        <v>87</v>
      </c>
      <c r="C33" s="10" t="s">
        <v>88</v>
      </c>
      <c r="D33" s="11">
        <f>+D34</f>
        <v>0</v>
      </c>
      <c r="E33" s="11">
        <f>+E34</f>
        <v>0</v>
      </c>
      <c r="F33" s="11">
        <f>+F34</f>
        <v>0</v>
      </c>
      <c r="G33" s="11">
        <f>+G34</f>
        <v>0</v>
      </c>
      <c r="H33" s="11">
        <f>+H34</f>
        <v>0</v>
      </c>
      <c r="I33" s="11">
        <f>+I34</f>
        <v>0</v>
      </c>
      <c r="J33" s="11">
        <f>H33-I33</f>
        <v>0</v>
      </c>
      <c r="K33" s="11">
        <f>+K34</f>
        <v>8335</v>
      </c>
    </row>
    <row r="34" spans="1:12" s="6" customFormat="1" x14ac:dyDescent="0.25">
      <c r="A34" s="10" t="s">
        <v>89</v>
      </c>
      <c r="B34" s="10" t="s">
        <v>90</v>
      </c>
      <c r="C34" s="10" t="s">
        <v>91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f>H34-I34</f>
        <v>0</v>
      </c>
      <c r="K34" s="11">
        <v>8335</v>
      </c>
    </row>
    <row r="35" spans="1:12" s="6" customFormat="1" x14ac:dyDescent="0.25">
      <c r="A35" s="10" t="s">
        <v>92</v>
      </c>
      <c r="B35" s="10" t="s">
        <v>93</v>
      </c>
      <c r="C35" s="10" t="s">
        <v>94</v>
      </c>
      <c r="D35" s="11">
        <f>D36</f>
        <v>30000</v>
      </c>
      <c r="E35" s="11">
        <f>E36</f>
        <v>30000</v>
      </c>
      <c r="F35" s="11">
        <f>F36</f>
        <v>30000</v>
      </c>
      <c r="G35" s="11">
        <f>G36</f>
        <v>30000</v>
      </c>
      <c r="H35" s="11">
        <f>H36</f>
        <v>30000</v>
      </c>
      <c r="I35" s="11">
        <f>I36</f>
        <v>0</v>
      </c>
      <c r="J35" s="11">
        <f>H35-I35</f>
        <v>30000</v>
      </c>
      <c r="K35" s="11">
        <f>K36</f>
        <v>1103</v>
      </c>
    </row>
    <row r="36" spans="1:12" s="6" customFormat="1" ht="22.5" x14ac:dyDescent="0.25">
      <c r="A36" s="10" t="s">
        <v>95</v>
      </c>
      <c r="B36" s="10" t="s">
        <v>96</v>
      </c>
      <c r="C36" s="10" t="s">
        <v>97</v>
      </c>
      <c r="D36" s="11">
        <f>D37</f>
        <v>30000</v>
      </c>
      <c r="E36" s="11">
        <f>E37</f>
        <v>30000</v>
      </c>
      <c r="F36" s="11">
        <f>F37</f>
        <v>30000</v>
      </c>
      <c r="G36" s="11">
        <f>G37</f>
        <v>30000</v>
      </c>
      <c r="H36" s="11">
        <f>H37</f>
        <v>30000</v>
      </c>
      <c r="I36" s="11">
        <f>I37</f>
        <v>0</v>
      </c>
      <c r="J36" s="11">
        <f>H36-I36</f>
        <v>30000</v>
      </c>
      <c r="K36" s="11">
        <f>K37</f>
        <v>1103</v>
      </c>
    </row>
    <row r="37" spans="1:12" s="6" customFormat="1" x14ac:dyDescent="0.25">
      <c r="A37" s="10" t="s">
        <v>98</v>
      </c>
      <c r="B37" s="10" t="s">
        <v>99</v>
      </c>
      <c r="C37" s="10" t="s">
        <v>100</v>
      </c>
      <c r="D37" s="11">
        <f>D38+D39</f>
        <v>30000</v>
      </c>
      <c r="E37" s="11">
        <f>E38+E39</f>
        <v>30000</v>
      </c>
      <c r="F37" s="11">
        <f>F38+F39</f>
        <v>30000</v>
      </c>
      <c r="G37" s="11">
        <f>G38+G39</f>
        <v>30000</v>
      </c>
      <c r="H37" s="11">
        <f>H38+H39</f>
        <v>30000</v>
      </c>
      <c r="I37" s="11">
        <f>I38+I39</f>
        <v>0</v>
      </c>
      <c r="J37" s="11">
        <f>H37-I37</f>
        <v>30000</v>
      </c>
      <c r="K37" s="11">
        <f>K38+K39</f>
        <v>1103</v>
      </c>
    </row>
    <row r="38" spans="1:12" s="6" customFormat="1" x14ac:dyDescent="0.25">
      <c r="A38" s="10" t="s">
        <v>101</v>
      </c>
      <c r="B38" s="10" t="s">
        <v>102</v>
      </c>
      <c r="C38" s="10" t="s">
        <v>103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f>H38-I38</f>
        <v>0</v>
      </c>
      <c r="K38" s="11">
        <v>1103</v>
      </c>
    </row>
    <row r="39" spans="1:12" s="6" customFormat="1" x14ac:dyDescent="0.25">
      <c r="A39" s="10" t="s">
        <v>104</v>
      </c>
      <c r="B39" s="10" t="s">
        <v>105</v>
      </c>
      <c r="C39" s="10" t="s">
        <v>106</v>
      </c>
      <c r="D39" s="11">
        <v>30000</v>
      </c>
      <c r="E39" s="11">
        <v>30000</v>
      </c>
      <c r="F39" s="11">
        <v>30000</v>
      </c>
      <c r="G39" s="11">
        <v>30000</v>
      </c>
      <c r="H39" s="11">
        <v>30000</v>
      </c>
      <c r="I39" s="11">
        <v>0</v>
      </c>
      <c r="J39" s="11">
        <f>H39-I39</f>
        <v>30000</v>
      </c>
      <c r="K39" s="11">
        <v>0</v>
      </c>
    </row>
    <row r="40" spans="1:12" s="6" customFormat="1" x14ac:dyDescent="0.25">
      <c r="A40" s="8"/>
      <c r="B40" s="8"/>
      <c r="C40" s="8"/>
      <c r="D40" s="9"/>
      <c r="E40" s="9"/>
      <c r="F40" s="9"/>
      <c r="G40" s="9"/>
      <c r="H40" s="9"/>
      <c r="I40" s="9"/>
      <c r="J40" s="9"/>
      <c r="K40" s="9"/>
    </row>
    <row r="41" spans="1:12" x14ac:dyDescent="0.25">
      <c r="A41" s="13" t="s">
        <v>107</v>
      </c>
      <c r="B41" s="13"/>
      <c r="C41" s="13"/>
      <c r="D41" s="13"/>
      <c r="E41" s="13" t="s">
        <v>109</v>
      </c>
      <c r="F41" s="13"/>
      <c r="G41" s="13"/>
      <c r="H41" s="13"/>
      <c r="I41" s="13" t="s">
        <v>110</v>
      </c>
      <c r="J41" s="13"/>
      <c r="K41" s="13"/>
      <c r="L41" s="13"/>
    </row>
    <row r="42" spans="1:12" x14ac:dyDescent="0.25">
      <c r="A42" s="3" t="s">
        <v>108</v>
      </c>
      <c r="B42" s="3"/>
      <c r="C42" s="3"/>
      <c r="D42" s="3"/>
      <c r="E42" s="3"/>
      <c r="F42" s="3"/>
      <c r="G42" s="3"/>
      <c r="H42" s="3"/>
      <c r="I42" s="3" t="s">
        <v>111</v>
      </c>
      <c r="J42" s="3"/>
      <c r="K42" s="3"/>
      <c r="L42" s="3"/>
    </row>
    <row r="81" spans="1:20" x14ac:dyDescent="0.25">
      <c r="A81" s="12"/>
      <c r="B81" s="12"/>
      <c r="C81" s="12"/>
      <c r="D81" s="12"/>
      <c r="I81" s="12"/>
      <c r="J81" s="12"/>
      <c r="K81" s="12"/>
      <c r="L81" s="12"/>
      <c r="Q81" s="12"/>
      <c r="R81" s="12"/>
      <c r="S81" s="12"/>
      <c r="T81" s="12"/>
    </row>
  </sheetData>
  <mergeCells count="22">
    <mergeCell ref="H8:H9"/>
    <mergeCell ref="I8:I9"/>
    <mergeCell ref="J8:J9"/>
    <mergeCell ref="K8:K9"/>
    <mergeCell ref="A41:D41"/>
    <mergeCell ref="A42:D42"/>
    <mergeCell ref="E41:H41"/>
    <mergeCell ref="E42:H42"/>
    <mergeCell ref="I41:L41"/>
    <mergeCell ref="I42:L42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2017-11-12T09:01:00Z</dcterms:created>
  <dcterms:modified xsi:type="dcterms:W3CDTF">2017-11-12T09:01:02Z</dcterms:modified>
</cp:coreProperties>
</file>