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B5490FD0-0718-4385-9BB2-7B876650D73B}" xr6:coauthVersionLast="43" xr6:coauthVersionMax="43" xr10:uidLastSave="{00000000-0000-0000-0000-000000000000}"/>
  <bookViews>
    <workbookView xWindow="735" yWindow="735" windowWidth="15375" windowHeight="7875" activeTab="2" xr2:uid="{781B4C62-039C-40DA-A80D-07B75225B80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2" l="1"/>
  <c r="D14" i="2" s="1"/>
  <c r="E15" i="2"/>
  <c r="E14" i="2" s="1"/>
  <c r="E13" i="2" s="1"/>
  <c r="E12" i="2" s="1"/>
  <c r="G15" i="2"/>
  <c r="F15" i="2" s="1"/>
  <c r="K15" i="2" s="1"/>
  <c r="H15" i="2"/>
  <c r="H14" i="2" s="1"/>
  <c r="H13" i="2" s="1"/>
  <c r="H12" i="2" s="1"/>
  <c r="I15" i="2"/>
  <c r="I14" i="2" s="1"/>
  <c r="J15" i="2"/>
  <c r="J14" i="2" s="1"/>
  <c r="J13" i="2" s="1"/>
  <c r="J12" i="2" s="1"/>
  <c r="F16" i="2"/>
  <c r="K16" i="2" s="1"/>
  <c r="D18" i="2"/>
  <c r="D17" i="2" s="1"/>
  <c r="E18" i="2"/>
  <c r="E17" i="2" s="1"/>
  <c r="G18" i="2"/>
  <c r="F18" i="2" s="1"/>
  <c r="K18" i="2" s="1"/>
  <c r="H18" i="2"/>
  <c r="H17" i="2" s="1"/>
  <c r="I18" i="2"/>
  <c r="I17" i="2" s="1"/>
  <c r="J18" i="2"/>
  <c r="J17" i="2" s="1"/>
  <c r="F19" i="2"/>
  <c r="K19" i="2"/>
  <c r="D22" i="2"/>
  <c r="D21" i="2" s="1"/>
  <c r="D20" i="2" s="1"/>
  <c r="E22" i="2"/>
  <c r="E21" i="2" s="1"/>
  <c r="E20" i="2" s="1"/>
  <c r="G22" i="2"/>
  <c r="F22" i="2" s="1"/>
  <c r="K22" i="2" s="1"/>
  <c r="H22" i="2"/>
  <c r="H21" i="2" s="1"/>
  <c r="H20" i="2" s="1"/>
  <c r="I22" i="2"/>
  <c r="I21" i="2" s="1"/>
  <c r="I20" i="2" s="1"/>
  <c r="J22" i="2"/>
  <c r="J21" i="2" s="1"/>
  <c r="J20" i="2" s="1"/>
  <c r="F23" i="2"/>
  <c r="K23" i="2" s="1"/>
  <c r="D26" i="2"/>
  <c r="D25" i="2" s="1"/>
  <c r="D24" i="2" s="1"/>
  <c r="E26" i="2"/>
  <c r="E25" i="2" s="1"/>
  <c r="E24" i="2" s="1"/>
  <c r="G26" i="2"/>
  <c r="G25" i="2" s="1"/>
  <c r="H26" i="2"/>
  <c r="F26" i="2" s="1"/>
  <c r="K26" i="2" s="1"/>
  <c r="I26" i="2"/>
  <c r="I25" i="2" s="1"/>
  <c r="I24" i="2" s="1"/>
  <c r="J26" i="2"/>
  <c r="J25" i="2" s="1"/>
  <c r="J24" i="2" s="1"/>
  <c r="F27" i="2"/>
  <c r="K27" i="2"/>
  <c r="D15" i="1"/>
  <c r="D14" i="1" s="1"/>
  <c r="E15" i="1"/>
  <c r="E14" i="1" s="1"/>
  <c r="E13" i="1" s="1"/>
  <c r="E12" i="1" s="1"/>
  <c r="E11" i="1" s="1"/>
  <c r="G15" i="1"/>
  <c r="F15" i="1" s="1"/>
  <c r="K15" i="1" s="1"/>
  <c r="H15" i="1"/>
  <c r="H14" i="1" s="1"/>
  <c r="I15" i="1"/>
  <c r="I14" i="1" s="1"/>
  <c r="J15" i="1"/>
  <c r="J14" i="1" s="1"/>
  <c r="F16" i="1"/>
  <c r="K16" i="1"/>
  <c r="D18" i="1"/>
  <c r="D17" i="1" s="1"/>
  <c r="E18" i="1"/>
  <c r="E17" i="1" s="1"/>
  <c r="G18" i="1"/>
  <c r="F18" i="1" s="1"/>
  <c r="K18" i="1" s="1"/>
  <c r="H18" i="1"/>
  <c r="H17" i="1" s="1"/>
  <c r="I18" i="1"/>
  <c r="I17" i="1" s="1"/>
  <c r="J18" i="1"/>
  <c r="J17" i="1" s="1"/>
  <c r="F19" i="1"/>
  <c r="K19" i="1"/>
  <c r="D22" i="1"/>
  <c r="D21" i="1" s="1"/>
  <c r="D20" i="1" s="1"/>
  <c r="E22" i="1"/>
  <c r="E21" i="1" s="1"/>
  <c r="E20" i="1" s="1"/>
  <c r="G22" i="1"/>
  <c r="F22" i="1" s="1"/>
  <c r="K22" i="1" s="1"/>
  <c r="H22" i="1"/>
  <c r="H21" i="1" s="1"/>
  <c r="H20" i="1" s="1"/>
  <c r="I22" i="1"/>
  <c r="I21" i="1" s="1"/>
  <c r="I20" i="1" s="1"/>
  <c r="J22" i="1"/>
  <c r="J21" i="1" s="1"/>
  <c r="J20" i="1" s="1"/>
  <c r="F23" i="1"/>
  <c r="K23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J11" i="2" l="1"/>
  <c r="E11" i="2"/>
  <c r="F25" i="2"/>
  <c r="K25" i="2" s="1"/>
  <c r="G24" i="2"/>
  <c r="I13" i="2"/>
  <c r="I12" i="2" s="1"/>
  <c r="I11" i="2" s="1"/>
  <c r="D13" i="2"/>
  <c r="D12" i="2" s="1"/>
  <c r="D11" i="2" s="1"/>
  <c r="G21" i="2"/>
  <c r="H25" i="2"/>
  <c r="H24" i="2" s="1"/>
  <c r="H11" i="2" s="1"/>
  <c r="G17" i="2"/>
  <c r="F17" i="2" s="1"/>
  <c r="K17" i="2" s="1"/>
  <c r="G14" i="2"/>
  <c r="H13" i="1"/>
  <c r="H12" i="1" s="1"/>
  <c r="H11" i="1" s="1"/>
  <c r="J13" i="1"/>
  <c r="J12" i="1" s="1"/>
  <c r="J11" i="1" s="1"/>
  <c r="I13" i="1"/>
  <c r="I12" i="1" s="1"/>
  <c r="I11" i="1" s="1"/>
  <c r="D13" i="1"/>
  <c r="D12" i="1" s="1"/>
  <c r="D11" i="1" s="1"/>
  <c r="G21" i="1"/>
  <c r="G17" i="1"/>
  <c r="F17" i="1" s="1"/>
  <c r="K17" i="1" s="1"/>
  <c r="G14" i="1"/>
  <c r="G25" i="1"/>
  <c r="G13" i="2" l="1"/>
  <c r="F14" i="2"/>
  <c r="K14" i="2" s="1"/>
  <c r="F21" i="2"/>
  <c r="K21" i="2" s="1"/>
  <c r="G20" i="2"/>
  <c r="F20" i="2" s="1"/>
  <c r="K20" i="2" s="1"/>
  <c r="F24" i="2"/>
  <c r="K24" i="2" s="1"/>
  <c r="F25" i="1"/>
  <c r="K25" i="1" s="1"/>
  <c r="G24" i="1"/>
  <c r="F24" i="1" s="1"/>
  <c r="K24" i="1" s="1"/>
  <c r="F14" i="1"/>
  <c r="K14" i="1" s="1"/>
  <c r="G13" i="1"/>
  <c r="F21" i="1"/>
  <c r="K21" i="1" s="1"/>
  <c r="G20" i="1"/>
  <c r="F20" i="1" s="1"/>
  <c r="K20" i="1" s="1"/>
  <c r="G12" i="2" l="1"/>
  <c r="F13" i="2"/>
  <c r="K13" i="2" s="1"/>
  <c r="F13" i="1"/>
  <c r="K13" i="1" s="1"/>
  <c r="G12" i="1"/>
  <c r="G11" i="2" l="1"/>
  <c r="F11" i="2" s="1"/>
  <c r="K11" i="2" s="1"/>
  <c r="F12" i="2"/>
  <c r="K12" i="2" s="1"/>
  <c r="F12" i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<sst xmlns="http://schemas.openxmlformats.org/spreadsheetml/2006/main" count="171" uniqueCount="83">
  <si>
    <t>CENTRALIZAT</t>
  </si>
  <si>
    <t xml:space="preserve"> Anexa 9</t>
  </si>
  <si>
    <t>Cont de executie - Venituri - Bugetul institutiilor publice si activitatilor finantate integral sau partial din venituri proprii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</si>
  <si>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</si>
  <si>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</si>
  <si>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</si>
  <si>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</si>
  <si>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</si>
  <si>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</si>
  <si>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</si>
  <si>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</si>
  <si>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</si>
  <si>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</si>
  <si>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</si>
  <si>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</si>
  <si>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</si>
  <si>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</si>
  <si>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</si>
  <si>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</si>
  <si>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</si>
  <si>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</si>
  <si>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</si>
  <si>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</si>
  <si>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</si>
  <si>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</si>
  <si>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</si>
  <si>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</si>
  <si>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</si>
  <si>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</si>
  <si>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</si>
  <si>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</si>
  <si>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</si>
  <si>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</si>
  <si>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</si>
  <si>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21</t>
  </si>
  <si>
    <t>Alte venituri din proprietate</t>
  </si>
  <si>
    <t>30.10.50</t>
  </si>
  <si>
    <t>24</t>
  </si>
  <si>
    <t>C2.  VANZARI DE BUNURI SI SERVICII (cod 33.10+34.10+35.10+36.10+37.10)</t>
  </si>
  <si>
    <t>00.14</t>
  </si>
  <si>
    <t>25</t>
  </si>
  <si>
    <t xml:space="preserve">Venituri din prestari de servicii si alte activitati (cod 33.10.05+33.10.08+33.10.13+33.10.14+33.10.16+33.10.17+33.10.19+33.10.21+33.10.50) </t>
  </si>
  <si>
    <t>33.10</t>
  </si>
  <si>
    <t>40</t>
  </si>
  <si>
    <t>Alte venituri din prestari de servicii si alte activitati</t>
  </si>
  <si>
    <t>33.10.50</t>
  </si>
  <si>
    <t>64</t>
  </si>
  <si>
    <t>III. OPERAŢIUNI FINANCIARE (cod 40.10+41.10)</t>
  </si>
  <si>
    <t>00.16</t>
  </si>
  <si>
    <t>65</t>
  </si>
  <si>
    <t>Încasări din rambursarea împrumuturilor acordate (cod 40.10.16)</t>
  </si>
  <si>
    <t>40.10</t>
  </si>
  <si>
    <t>66</t>
  </si>
  <si>
    <t>Sume utilizate din excedentul anului precedent pentru efectuarea de cheltuieli</t>
  </si>
  <si>
    <t>40.10.15</t>
  </si>
  <si>
    <t>67</t>
  </si>
  <si>
    <t>Sume utilizate de administratiile locale din excedentul anului precedent pentru secţiunea de funcţionare</t>
  </si>
  <si>
    <t>40.10.15.01</t>
  </si>
  <si>
    <t>77</t>
  </si>
  <si>
    <t>IV.  SUBVENTII (cod 00.18)</t>
  </si>
  <si>
    <t>00.17</t>
  </si>
  <si>
    <t>78</t>
  </si>
  <si>
    <t>SUBVENTII DE LA ALTE NIVELE ALE ADMINISTRATIEI PUBLICE (cod 42.10+43.10)</t>
  </si>
  <si>
    <t>00.18</t>
  </si>
  <si>
    <t>105</t>
  </si>
  <si>
    <t>SUBVENTII DE LA ALTE ADMINISTRATII (cod43.10.09+43.10.10+43.10.14 la 43.10.17+43.10.19+43.10.22+43.10.25+43.10.26+43.10.27+43.10.31+43.10.32+43.10.33+43.10.34+43.10.35+43.10.37+43.10.38+43.10.40+43.10.43+43.10.45)</t>
  </si>
  <si>
    <t>43.10</t>
  </si>
  <si>
    <t>106</t>
  </si>
  <si>
    <t>Subventii pentru institutii publice</t>
  </si>
  <si>
    <t>43.10.09</t>
  </si>
  <si>
    <t>ORDONATOR DE CREDITE,</t>
  </si>
  <si>
    <t>MURARASU MIHAI</t>
  </si>
  <si>
    <t>.</t>
  </si>
  <si>
    <t>CONTABIL,</t>
  </si>
  <si>
    <t>Cont de executie - Venituri - Bugetul institutiilor publice si activitatilor finantate integral sau partial din venituri proprii - sectiunea functionare</t>
  </si>
  <si>
    <t>VENITURILE SECŢIUNII DE FUNCŢIONARE - TOTAL</t>
  </si>
  <si>
    <t>57</t>
  </si>
  <si>
    <t>58</t>
  </si>
  <si>
    <t>59</t>
  </si>
  <si>
    <t>60</t>
  </si>
  <si>
    <t>74</t>
  </si>
  <si>
    <t>75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</si>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</sst>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50587-F6E0-4444-815B-AA0043CA508D}">
  <dimension ref="A1:T5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D12+D20+D24</f>
        <v>300889</v>
      </c>
      <c r="E11" s="11">
        <f>E12+E20+E24</f>
        <v>78639</v>
      </c>
      <c r="F11" s="11">
        <f>G11+H11</f>
        <v>269256</v>
      </c>
      <c r="G11" s="11">
        <f>G12+G20+G24</f>
        <v>85118</v>
      </c>
      <c r="H11" s="11">
        <f>H12+H20+H24</f>
        <v>184138</v>
      </c>
      <c r="I11" s="11">
        <f>I12+I20+I24</f>
        <v>108421</v>
      </c>
      <c r="J11" s="11">
        <f>J12+J20+J24</f>
        <v>0</v>
      </c>
      <c r="K11" s="11">
        <f>F11-I11-J11</f>
        <v>160835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158658</v>
      </c>
      <c r="E12" s="11">
        <f>+E13</f>
        <v>16408</v>
      </c>
      <c r="F12" s="11">
        <f>G12+H12</f>
        <v>249256</v>
      </c>
      <c r="G12" s="11">
        <f>+G13</f>
        <v>85118</v>
      </c>
      <c r="H12" s="11">
        <f>+H13</f>
        <v>164138</v>
      </c>
      <c r="I12" s="11">
        <f>+I13</f>
        <v>88421</v>
      </c>
      <c r="J12" s="11">
        <f>+J13</f>
        <v>0</v>
      </c>
      <c r="K12" s="11">
        <f>F12-I12-J12</f>
        <v>160835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D14+D17</f>
        <v>158658</v>
      </c>
      <c r="E13" s="11">
        <f>E14+E17</f>
        <v>16408</v>
      </c>
      <c r="F13" s="11">
        <f>G13+H13</f>
        <v>249256</v>
      </c>
      <c r="G13" s="11">
        <f>G14+G17</f>
        <v>85118</v>
      </c>
      <c r="H13" s="11">
        <f>H14+H17</f>
        <v>164138</v>
      </c>
      <c r="I13" s="11">
        <f>I14+I17</f>
        <v>88421</v>
      </c>
      <c r="J13" s="11">
        <f>J14+J17</f>
        <v>0</v>
      </c>
      <c r="K13" s="11">
        <f>F13-I13-J13</f>
        <v>160835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139000</v>
      </c>
      <c r="E14" s="11">
        <f>E15</f>
        <v>10000</v>
      </c>
      <c r="F14" s="11">
        <f>G14+H14</f>
        <v>208406</v>
      </c>
      <c r="G14" s="11">
        <f>G15</f>
        <v>60298</v>
      </c>
      <c r="H14" s="11">
        <f>H15</f>
        <v>148108</v>
      </c>
      <c r="I14" s="11">
        <f>I15</f>
        <v>79458</v>
      </c>
      <c r="J14" s="11">
        <f>J15</f>
        <v>0</v>
      </c>
      <c r="K14" s="11">
        <f>F14-I14-J14</f>
        <v>128948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139000</v>
      </c>
      <c r="E15" s="11">
        <f>+E16</f>
        <v>10000</v>
      </c>
      <c r="F15" s="11">
        <f>G15+H15</f>
        <v>208406</v>
      </c>
      <c r="G15" s="11">
        <f>+G16</f>
        <v>60298</v>
      </c>
      <c r="H15" s="11">
        <f>+H16</f>
        <v>148108</v>
      </c>
      <c r="I15" s="11">
        <f>+I16</f>
        <v>79458</v>
      </c>
      <c r="J15" s="11">
        <f>+J16</f>
        <v>0</v>
      </c>
      <c r="K15" s="11">
        <f>F15-I15-J15</f>
        <v>128948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v>139000</v>
      </c>
      <c r="E16" s="11">
        <v>10000</v>
      </c>
      <c r="F16" s="11">
        <f>G16+H16</f>
        <v>208406</v>
      </c>
      <c r="G16" s="11">
        <v>60298</v>
      </c>
      <c r="H16" s="11">
        <v>148108</v>
      </c>
      <c r="I16" s="11">
        <v>79458</v>
      </c>
      <c r="J16" s="11">
        <v>0</v>
      </c>
      <c r="K16" s="11">
        <f>F16-I16-J16</f>
        <v>128948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f>D18</f>
        <v>19658</v>
      </c>
      <c r="E17" s="11">
        <f>E18</f>
        <v>6408</v>
      </c>
      <c r="F17" s="11">
        <f>G17+H17</f>
        <v>40850</v>
      </c>
      <c r="G17" s="11">
        <f>G18</f>
        <v>24820</v>
      </c>
      <c r="H17" s="11">
        <f>H18</f>
        <v>16030</v>
      </c>
      <c r="I17" s="11">
        <f>I18</f>
        <v>8963</v>
      </c>
      <c r="J17" s="11">
        <f>J18</f>
        <v>0</v>
      </c>
      <c r="K17" s="11">
        <f>F17-I17-J17</f>
        <v>31887</v>
      </c>
    </row>
    <row r="18" spans="1:12" s="6" customFormat="1" ht="43.5" x14ac:dyDescent="0.25">
      <c r="A18" s="10" t="s">
        <v>40</v>
      </c>
      <c r="B18" s="10" t="s">
        <v>41</v>
      </c>
      <c r="C18" s="10" t="s">
        <v>42</v>
      </c>
      <c r="D18" s="11">
        <f>+D19</f>
        <v>19658</v>
      </c>
      <c r="E18" s="11">
        <f>+E19</f>
        <v>6408</v>
      </c>
      <c r="F18" s="11">
        <f>G18+H18</f>
        <v>40850</v>
      </c>
      <c r="G18" s="11">
        <f>+G19</f>
        <v>24820</v>
      </c>
      <c r="H18" s="11">
        <f>+H19</f>
        <v>16030</v>
      </c>
      <c r="I18" s="11">
        <f>+I19</f>
        <v>8963</v>
      </c>
      <c r="J18" s="11">
        <f>+J19</f>
        <v>0</v>
      </c>
      <c r="K18" s="11">
        <f>F18-I18-J18</f>
        <v>31887</v>
      </c>
    </row>
    <row r="19" spans="1:12" s="6" customFormat="1" ht="22.5" x14ac:dyDescent="0.25">
      <c r="A19" s="10" t="s">
        <v>43</v>
      </c>
      <c r="B19" s="10" t="s">
        <v>44</v>
      </c>
      <c r="C19" s="10" t="s">
        <v>45</v>
      </c>
      <c r="D19" s="11">
        <v>19658</v>
      </c>
      <c r="E19" s="11">
        <v>6408</v>
      </c>
      <c r="F19" s="11">
        <f>G19+H19</f>
        <v>40850</v>
      </c>
      <c r="G19" s="11">
        <v>24820</v>
      </c>
      <c r="H19" s="11">
        <v>16030</v>
      </c>
      <c r="I19" s="11">
        <v>8963</v>
      </c>
      <c r="J19" s="11">
        <v>0</v>
      </c>
      <c r="K19" s="11">
        <f>F19-I19-J19</f>
        <v>31887</v>
      </c>
    </row>
    <row r="20" spans="1:12" s="6" customFormat="1" ht="22.5" x14ac:dyDescent="0.25">
      <c r="A20" s="10" t="s">
        <v>46</v>
      </c>
      <c r="B20" s="10" t="s">
        <v>47</v>
      </c>
      <c r="C20" s="10" t="s">
        <v>48</v>
      </c>
      <c r="D20" s="11">
        <f>D21</f>
        <v>27231</v>
      </c>
      <c r="E20" s="11">
        <f>E21</f>
        <v>27231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49</v>
      </c>
      <c r="B21" s="10" t="s">
        <v>50</v>
      </c>
      <c r="C21" s="10" t="s">
        <v>51</v>
      </c>
      <c r="D21" s="11">
        <f>D22</f>
        <v>27231</v>
      </c>
      <c r="E21" s="11">
        <f>E22</f>
        <v>27231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27231</v>
      </c>
      <c r="E22" s="11">
        <f>E23</f>
        <v>27231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33" x14ac:dyDescent="0.25">
      <c r="A23" s="10" t="s">
        <v>55</v>
      </c>
      <c r="B23" s="10" t="s">
        <v>56</v>
      </c>
      <c r="C23" s="10" t="s">
        <v>57</v>
      </c>
      <c r="D23" s="11">
        <v>27231</v>
      </c>
      <c r="E23" s="11">
        <v>27231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x14ac:dyDescent="0.25">
      <c r="A24" s="10" t="s">
        <v>58</v>
      </c>
      <c r="B24" s="10" t="s">
        <v>59</v>
      </c>
      <c r="C24" s="10" t="s">
        <v>60</v>
      </c>
      <c r="D24" s="11">
        <f>D25</f>
        <v>115000</v>
      </c>
      <c r="E24" s="11">
        <f>E25</f>
        <v>35000</v>
      </c>
      <c r="F24" s="11">
        <f>G24+H24</f>
        <v>20000</v>
      </c>
      <c r="G24" s="11">
        <f>G25</f>
        <v>0</v>
      </c>
      <c r="H24" s="11">
        <f>H25</f>
        <v>20000</v>
      </c>
      <c r="I24" s="11">
        <f>I25</f>
        <v>20000</v>
      </c>
      <c r="J24" s="11">
        <f>J25</f>
        <v>0</v>
      </c>
      <c r="K24" s="11">
        <f>F24-I24-J24</f>
        <v>0</v>
      </c>
    </row>
    <row r="25" spans="1:12" s="6" customFormat="1" ht="22.5" x14ac:dyDescent="0.25">
      <c r="A25" s="10" t="s">
        <v>61</v>
      </c>
      <c r="B25" s="10" t="s">
        <v>62</v>
      </c>
      <c r="C25" s="10" t="s">
        <v>63</v>
      </c>
      <c r="D25" s="11">
        <f>+D26</f>
        <v>115000</v>
      </c>
      <c r="E25" s="11">
        <f>+E26</f>
        <v>35000</v>
      </c>
      <c r="F25" s="11">
        <f>G25+H25</f>
        <v>20000</v>
      </c>
      <c r="G25" s="11">
        <f>+G26</f>
        <v>0</v>
      </c>
      <c r="H25" s="11">
        <f>+H26</f>
        <v>20000</v>
      </c>
      <c r="I25" s="11">
        <f>+I26</f>
        <v>20000</v>
      </c>
      <c r="J25" s="11">
        <f>+J26</f>
        <v>0</v>
      </c>
      <c r="K25" s="11">
        <f>F25-I25-J25</f>
        <v>0</v>
      </c>
    </row>
    <row r="26" spans="1:12" s="6" customFormat="1" ht="64.5" x14ac:dyDescent="0.25">
      <c r="A26" s="10" t="s">
        <v>64</v>
      </c>
      <c r="B26" s="10" t="s">
        <v>65</v>
      </c>
      <c r="C26" s="10" t="s">
        <v>66</v>
      </c>
      <c r="D26" s="11">
        <f>D27</f>
        <v>115000</v>
      </c>
      <c r="E26" s="11">
        <f>E27</f>
        <v>35000</v>
      </c>
      <c r="F26" s="11">
        <f>G26+H26</f>
        <v>20000</v>
      </c>
      <c r="G26" s="11">
        <f>G27</f>
        <v>0</v>
      </c>
      <c r="H26" s="11">
        <f>H27</f>
        <v>20000</v>
      </c>
      <c r="I26" s="11">
        <f>I27</f>
        <v>20000</v>
      </c>
      <c r="J26" s="11">
        <f>J27</f>
        <v>0</v>
      </c>
      <c r="K26" s="11">
        <f>F26-I26-J26</f>
        <v>0</v>
      </c>
    </row>
    <row r="27" spans="1:12" s="6" customFormat="1" x14ac:dyDescent="0.25">
      <c r="A27" s="10" t="s">
        <v>67</v>
      </c>
      <c r="B27" s="10" t="s">
        <v>68</v>
      </c>
      <c r="C27" s="10" t="s">
        <v>69</v>
      </c>
      <c r="D27" s="11">
        <v>115000</v>
      </c>
      <c r="E27" s="11">
        <v>35000</v>
      </c>
      <c r="F27" s="11">
        <f>G27+H27</f>
        <v>20000</v>
      </c>
      <c r="G27" s="11">
        <v>0</v>
      </c>
      <c r="H27" s="11">
        <v>20000</v>
      </c>
      <c r="I27" s="11">
        <v>20000</v>
      </c>
      <c r="J27" s="11">
        <v>0</v>
      </c>
      <c r="K27" s="11">
        <f>F27-I27-J27</f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70</v>
      </c>
      <c r="B29" s="13"/>
      <c r="C29" s="13"/>
      <c r="D29" s="13"/>
      <c r="E29" s="13" t="s">
        <v>72</v>
      </c>
      <c r="F29" s="13"/>
      <c r="G29" s="13"/>
      <c r="H29" s="13"/>
      <c r="I29" s="13" t="s">
        <v>73</v>
      </c>
      <c r="J29" s="13"/>
      <c r="K29" s="13"/>
      <c r="L29" s="13"/>
    </row>
    <row r="30" spans="1:12" x14ac:dyDescent="0.25">
      <c r="A30" s="3" t="s">
        <v>71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3A76-7A79-48D5-A866-A5E791E675CA}">
  <dimension ref="A1:T5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74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75</v>
      </c>
      <c r="C11" s="10" t="s">
        <v>21</v>
      </c>
      <c r="D11" s="11">
        <f>D12+D20+D24</f>
        <v>300889</v>
      </c>
      <c r="E11" s="11">
        <f>E12+E20+E24</f>
        <v>78639</v>
      </c>
      <c r="F11" s="11">
        <f>G11+H11</f>
        <v>269256</v>
      </c>
      <c r="G11" s="11">
        <f>G12+G20+G24</f>
        <v>85118</v>
      </c>
      <c r="H11" s="11">
        <f>H12+H20+H24</f>
        <v>184138</v>
      </c>
      <c r="I11" s="11">
        <f>I12+I20+I24</f>
        <v>108421</v>
      </c>
      <c r="J11" s="11">
        <f>J12+J20+J24</f>
        <v>0</v>
      </c>
      <c r="K11" s="11">
        <f>F11-I11-J11</f>
        <v>160835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158658</v>
      </c>
      <c r="E12" s="11">
        <f>+E13</f>
        <v>16408</v>
      </c>
      <c r="F12" s="11">
        <f>G12+H12</f>
        <v>249256</v>
      </c>
      <c r="G12" s="11">
        <f>+G13</f>
        <v>85118</v>
      </c>
      <c r="H12" s="11">
        <f>+H13</f>
        <v>164138</v>
      </c>
      <c r="I12" s="11">
        <f>+I13</f>
        <v>88421</v>
      </c>
      <c r="J12" s="11">
        <f>+J13</f>
        <v>0</v>
      </c>
      <c r="K12" s="11">
        <f>F12-I12-J12</f>
        <v>160835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D14+D17</f>
        <v>158658</v>
      </c>
      <c r="E13" s="11">
        <f>E14+E17</f>
        <v>16408</v>
      </c>
      <c r="F13" s="11">
        <f>G13+H13</f>
        <v>249256</v>
      </c>
      <c r="G13" s="11">
        <f>G14+G17</f>
        <v>85118</v>
      </c>
      <c r="H13" s="11">
        <f>H14+H17</f>
        <v>164138</v>
      </c>
      <c r="I13" s="11">
        <f>I14+I17</f>
        <v>88421</v>
      </c>
      <c r="J13" s="11">
        <f>J14+J17</f>
        <v>0</v>
      </c>
      <c r="K13" s="11">
        <f>F13-I13-J13</f>
        <v>160835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139000</v>
      </c>
      <c r="E14" s="11">
        <f>E15</f>
        <v>10000</v>
      </c>
      <c r="F14" s="11">
        <f>G14+H14</f>
        <v>208406</v>
      </c>
      <c r="G14" s="11">
        <f>G15</f>
        <v>60298</v>
      </c>
      <c r="H14" s="11">
        <f>H15</f>
        <v>148108</v>
      </c>
      <c r="I14" s="11">
        <f>I15</f>
        <v>79458</v>
      </c>
      <c r="J14" s="11">
        <f>J15</f>
        <v>0</v>
      </c>
      <c r="K14" s="11">
        <f>F14-I14-J14</f>
        <v>128948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139000</v>
      </c>
      <c r="E15" s="11">
        <f>+E16</f>
        <v>10000</v>
      </c>
      <c r="F15" s="11">
        <f>G15+H15</f>
        <v>208406</v>
      </c>
      <c r="G15" s="11">
        <f>+G16</f>
        <v>60298</v>
      </c>
      <c r="H15" s="11">
        <f>+H16</f>
        <v>148108</v>
      </c>
      <c r="I15" s="11">
        <f>+I16</f>
        <v>79458</v>
      </c>
      <c r="J15" s="11">
        <f>+J16</f>
        <v>0</v>
      </c>
      <c r="K15" s="11">
        <f>F15-I15-J15</f>
        <v>128948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v>139000</v>
      </c>
      <c r="E16" s="11">
        <v>10000</v>
      </c>
      <c r="F16" s="11">
        <f>G16+H16</f>
        <v>208406</v>
      </c>
      <c r="G16" s="11">
        <v>60298</v>
      </c>
      <c r="H16" s="11">
        <v>148108</v>
      </c>
      <c r="I16" s="11">
        <v>79458</v>
      </c>
      <c r="J16" s="11">
        <v>0</v>
      </c>
      <c r="K16" s="11">
        <f>F16-I16-J16</f>
        <v>128948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f>D18</f>
        <v>19658</v>
      </c>
      <c r="E17" s="11">
        <f>E18</f>
        <v>6408</v>
      </c>
      <c r="F17" s="11">
        <f>G17+H17</f>
        <v>40850</v>
      </c>
      <c r="G17" s="11">
        <f>G18</f>
        <v>24820</v>
      </c>
      <c r="H17" s="11">
        <f>H18</f>
        <v>16030</v>
      </c>
      <c r="I17" s="11">
        <f>I18</f>
        <v>8963</v>
      </c>
      <c r="J17" s="11">
        <f>J18</f>
        <v>0</v>
      </c>
      <c r="K17" s="11">
        <f>F17-I17-J17</f>
        <v>31887</v>
      </c>
    </row>
    <row r="18" spans="1:12" s="6" customFormat="1" ht="43.5" x14ac:dyDescent="0.25">
      <c r="A18" s="10" t="s">
        <v>40</v>
      </c>
      <c r="B18" s="10" t="s">
        <v>41</v>
      </c>
      <c r="C18" s="10" t="s">
        <v>42</v>
      </c>
      <c r="D18" s="11">
        <f>+D19</f>
        <v>19658</v>
      </c>
      <c r="E18" s="11">
        <f>+E19</f>
        <v>6408</v>
      </c>
      <c r="F18" s="11">
        <f>G18+H18</f>
        <v>40850</v>
      </c>
      <c r="G18" s="11">
        <f>+G19</f>
        <v>24820</v>
      </c>
      <c r="H18" s="11">
        <f>+H19</f>
        <v>16030</v>
      </c>
      <c r="I18" s="11">
        <f>+I19</f>
        <v>8963</v>
      </c>
      <c r="J18" s="11">
        <f>+J19</f>
        <v>0</v>
      </c>
      <c r="K18" s="11">
        <f>F18-I18-J18</f>
        <v>31887</v>
      </c>
    </row>
    <row r="19" spans="1:12" s="6" customFormat="1" ht="22.5" x14ac:dyDescent="0.25">
      <c r="A19" s="10" t="s">
        <v>43</v>
      </c>
      <c r="B19" s="10" t="s">
        <v>44</v>
      </c>
      <c r="C19" s="10" t="s">
        <v>45</v>
      </c>
      <c r="D19" s="11">
        <v>19658</v>
      </c>
      <c r="E19" s="11">
        <v>6408</v>
      </c>
      <c r="F19" s="11">
        <f>G19+H19</f>
        <v>40850</v>
      </c>
      <c r="G19" s="11">
        <v>24820</v>
      </c>
      <c r="H19" s="11">
        <v>16030</v>
      </c>
      <c r="I19" s="11">
        <v>8963</v>
      </c>
      <c r="J19" s="11">
        <v>0</v>
      </c>
      <c r="K19" s="11">
        <f>F19-I19-J19</f>
        <v>31887</v>
      </c>
    </row>
    <row r="20" spans="1:12" s="6" customFormat="1" ht="22.5" x14ac:dyDescent="0.25">
      <c r="A20" s="10" t="s">
        <v>76</v>
      </c>
      <c r="B20" s="10" t="s">
        <v>47</v>
      </c>
      <c r="C20" s="10" t="s">
        <v>48</v>
      </c>
      <c r="D20" s="11">
        <f>D21</f>
        <v>27231</v>
      </c>
      <c r="E20" s="11">
        <f>E21</f>
        <v>27231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77</v>
      </c>
      <c r="B21" s="10" t="s">
        <v>50</v>
      </c>
      <c r="C21" s="10" t="s">
        <v>51</v>
      </c>
      <c r="D21" s="11">
        <f>D22</f>
        <v>27231</v>
      </c>
      <c r="E21" s="11">
        <f>E22</f>
        <v>27231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78</v>
      </c>
      <c r="B22" s="10" t="s">
        <v>53</v>
      </c>
      <c r="C22" s="10" t="s">
        <v>54</v>
      </c>
      <c r="D22" s="11">
        <f>D23</f>
        <v>27231</v>
      </c>
      <c r="E22" s="11">
        <f>E23</f>
        <v>27231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33" x14ac:dyDescent="0.25">
      <c r="A23" s="10" t="s">
        <v>79</v>
      </c>
      <c r="B23" s="10" t="s">
        <v>56</v>
      </c>
      <c r="C23" s="10" t="s">
        <v>57</v>
      </c>
      <c r="D23" s="11">
        <v>27231</v>
      </c>
      <c r="E23" s="11">
        <v>27231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x14ac:dyDescent="0.25">
      <c r="A24" s="10" t="s">
        <v>52</v>
      </c>
      <c r="B24" s="10" t="s">
        <v>59</v>
      </c>
      <c r="C24" s="10" t="s">
        <v>60</v>
      </c>
      <c r="D24" s="11">
        <f>D25</f>
        <v>115000</v>
      </c>
      <c r="E24" s="11">
        <f>E25</f>
        <v>35000</v>
      </c>
      <c r="F24" s="11">
        <f>G24+H24</f>
        <v>20000</v>
      </c>
      <c r="G24" s="11">
        <f>G25</f>
        <v>0</v>
      </c>
      <c r="H24" s="11">
        <f>H25</f>
        <v>20000</v>
      </c>
      <c r="I24" s="11">
        <f>I25</f>
        <v>20000</v>
      </c>
      <c r="J24" s="11">
        <f>J25</f>
        <v>0</v>
      </c>
      <c r="K24" s="11">
        <f>F24-I24-J24</f>
        <v>0</v>
      </c>
    </row>
    <row r="25" spans="1:12" s="6" customFormat="1" ht="22.5" x14ac:dyDescent="0.25">
      <c r="A25" s="10" t="s">
        <v>55</v>
      </c>
      <c r="B25" s="10" t="s">
        <v>62</v>
      </c>
      <c r="C25" s="10" t="s">
        <v>63</v>
      </c>
      <c r="D25" s="11">
        <f>+D26</f>
        <v>115000</v>
      </c>
      <c r="E25" s="11">
        <f>+E26</f>
        <v>35000</v>
      </c>
      <c r="F25" s="11">
        <f>G25+H25</f>
        <v>20000</v>
      </c>
      <c r="G25" s="11">
        <f>+G26</f>
        <v>0</v>
      </c>
      <c r="H25" s="11">
        <f>+H26</f>
        <v>20000</v>
      </c>
      <c r="I25" s="11">
        <f>+I26</f>
        <v>20000</v>
      </c>
      <c r="J25" s="11">
        <f>+J26</f>
        <v>0</v>
      </c>
      <c r="K25" s="11">
        <f>F25-I25-J25</f>
        <v>0</v>
      </c>
    </row>
    <row r="26" spans="1:12" s="6" customFormat="1" ht="64.5" x14ac:dyDescent="0.25">
      <c r="A26" s="10" t="s">
        <v>80</v>
      </c>
      <c r="B26" s="10" t="s">
        <v>65</v>
      </c>
      <c r="C26" s="10" t="s">
        <v>66</v>
      </c>
      <c r="D26" s="11">
        <f>D27</f>
        <v>115000</v>
      </c>
      <c r="E26" s="11">
        <f>E27</f>
        <v>35000</v>
      </c>
      <c r="F26" s="11">
        <f>G26+H26</f>
        <v>20000</v>
      </c>
      <c r="G26" s="11">
        <f>G27</f>
        <v>0</v>
      </c>
      <c r="H26" s="11">
        <f>H27</f>
        <v>20000</v>
      </c>
      <c r="I26" s="11">
        <f>I27</f>
        <v>20000</v>
      </c>
      <c r="J26" s="11">
        <f>J27</f>
        <v>0</v>
      </c>
      <c r="K26" s="11">
        <f>F26-I26-J26</f>
        <v>0</v>
      </c>
    </row>
    <row r="27" spans="1:12" s="6" customFormat="1" x14ac:dyDescent="0.25">
      <c r="A27" s="10" t="s">
        <v>81</v>
      </c>
      <c r="B27" s="10" t="s">
        <v>68</v>
      </c>
      <c r="C27" s="10" t="s">
        <v>69</v>
      </c>
      <c r="D27" s="11">
        <v>115000</v>
      </c>
      <c r="E27" s="11">
        <v>35000</v>
      </c>
      <c r="F27" s="11">
        <f>G27+H27</f>
        <v>20000</v>
      </c>
      <c r="G27" s="11">
        <v>0</v>
      </c>
      <c r="H27" s="11">
        <v>20000</v>
      </c>
      <c r="I27" s="11">
        <v>20000</v>
      </c>
      <c r="J27" s="11">
        <v>0</v>
      </c>
      <c r="K27" s="11">
        <f>F27-I27-J27</f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70</v>
      </c>
      <c r="B29" s="13"/>
      <c r="C29" s="13"/>
      <c r="D29" s="13"/>
      <c r="E29" s="13" t="s">
        <v>72</v>
      </c>
      <c r="F29" s="13"/>
      <c r="G29" s="13"/>
      <c r="H29" s="13"/>
      <c r="I29" s="13" t="s">
        <v>73</v>
      </c>
      <c r="J29" s="13"/>
      <c r="K29" s="13"/>
      <c r="L29" s="13"/>
    </row>
    <row r="30" spans="1:12" x14ac:dyDescent="0.25">
      <c r="A30" s="3" t="s">
        <v>71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6E78-AA93-4814-B924-89AF41FE005E}">
  <dimension ref="A1:T23"/>
  <sheetViews>
    <sheetView tabSelected="1"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82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25">
      <c r="A12" s="13" t="s">
        <v>70</v>
      </c>
      <c r="B12" s="13"/>
      <c r="C12" s="13"/>
      <c r="D12" s="13"/>
      <c r="E12" s="13" t="s">
        <v>72</v>
      </c>
      <c r="F12" s="13"/>
      <c r="G12" s="13"/>
      <c r="H12" s="13"/>
      <c r="I12" s="13" t="s">
        <v>73</v>
      </c>
      <c r="J12" s="13"/>
      <c r="K12" s="13"/>
      <c r="L12" s="13"/>
    </row>
    <row r="13" spans="1:12" x14ac:dyDescent="0.25">
      <c r="A13" s="3" t="s">
        <v>71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23" spans="1:20" x14ac:dyDescent="0.25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2022-05-16T07:30:28Z</dcterms:created>
  <dcterms:modified xsi:type="dcterms:W3CDTF">2022-05-16T07:30:45Z</dcterms:modified>
</cp:coreProperties>
</file>