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D37FE453-52D0-4584-B5C2-F8B694F5DDB8}" xr6:coauthVersionLast="43" xr6:coauthVersionMax="43" xr10:uidLastSave="{00000000-0000-0000-0000-000000000000}"/>
  <bookViews>
    <workbookView xWindow="735" yWindow="735" windowWidth="15375" windowHeight="7875" xr2:uid="{616020EC-46C3-401B-975C-987105FE4D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F21" i="1"/>
  <c r="G21" i="1"/>
  <c r="J21" i="1"/>
  <c r="D22" i="1"/>
  <c r="D21" i="1" s="1"/>
  <c r="D20" i="1" s="1"/>
  <c r="E22" i="1"/>
  <c r="E21" i="1" s="1"/>
  <c r="F22" i="1"/>
  <c r="G22" i="1"/>
  <c r="H22" i="1"/>
  <c r="H21" i="1" s="1"/>
  <c r="H20" i="1" s="1"/>
  <c r="I22" i="1"/>
  <c r="I21" i="1" s="1"/>
  <c r="J22" i="1"/>
  <c r="L22" i="1"/>
  <c r="L21" i="1" s="1"/>
  <c r="K23" i="1"/>
  <c r="K24" i="1"/>
  <c r="F25" i="1"/>
  <c r="G25" i="1"/>
  <c r="J25" i="1"/>
  <c r="D26" i="1"/>
  <c r="D25" i="1" s="1"/>
  <c r="E26" i="1"/>
  <c r="E25" i="1" s="1"/>
  <c r="F26" i="1"/>
  <c r="G26" i="1"/>
  <c r="H26" i="1"/>
  <c r="H25" i="1" s="1"/>
  <c r="I26" i="1"/>
  <c r="I25" i="1" s="1"/>
  <c r="K25" i="1" s="1"/>
  <c r="J26" i="1"/>
  <c r="L26" i="1"/>
  <c r="L25" i="1" s="1"/>
  <c r="K27" i="1"/>
  <c r="D28" i="1"/>
  <c r="G28" i="1"/>
  <c r="H28" i="1"/>
  <c r="L28" i="1"/>
  <c r="D29" i="1"/>
  <c r="E29" i="1"/>
  <c r="E28" i="1" s="1"/>
  <c r="F29" i="1"/>
  <c r="F28" i="1" s="1"/>
  <c r="G29" i="1"/>
  <c r="H29" i="1"/>
  <c r="I29" i="1"/>
  <c r="K29" i="1" s="1"/>
  <c r="J29" i="1"/>
  <c r="J28" i="1" s="1"/>
  <c r="L29" i="1"/>
  <c r="K30" i="1"/>
  <c r="K31" i="1"/>
  <c r="K32" i="1"/>
  <c r="F33" i="1"/>
  <c r="J33" i="1"/>
  <c r="D34" i="1"/>
  <c r="D33" i="1" s="1"/>
  <c r="E34" i="1"/>
  <c r="E33" i="1" s="1"/>
  <c r="F34" i="1"/>
  <c r="G34" i="1"/>
  <c r="H34" i="1"/>
  <c r="H33" i="1" s="1"/>
  <c r="I34" i="1"/>
  <c r="I33" i="1" s="1"/>
  <c r="K33" i="1" s="1"/>
  <c r="J34" i="1"/>
  <c r="L34" i="1"/>
  <c r="L33" i="1" s="1"/>
  <c r="K35" i="1"/>
  <c r="D36" i="1"/>
  <c r="E36" i="1"/>
  <c r="F36" i="1"/>
  <c r="G36" i="1"/>
  <c r="G33" i="1" s="1"/>
  <c r="H36" i="1"/>
  <c r="I36" i="1"/>
  <c r="J36" i="1"/>
  <c r="K36" i="1"/>
  <c r="L36" i="1"/>
  <c r="K37" i="1"/>
  <c r="D38" i="1"/>
  <c r="E38" i="1"/>
  <c r="F38" i="1"/>
  <c r="G38" i="1"/>
  <c r="H38" i="1"/>
  <c r="I38" i="1"/>
  <c r="K38" i="1" s="1"/>
  <c r="J38" i="1"/>
  <c r="L38" i="1"/>
  <c r="K39" i="1"/>
  <c r="G40" i="1"/>
  <c r="F41" i="1"/>
  <c r="F40" i="1" s="1"/>
  <c r="G41" i="1"/>
  <c r="J41" i="1"/>
  <c r="J40" i="1" s="1"/>
  <c r="D42" i="1"/>
  <c r="D41" i="1" s="1"/>
  <c r="D40" i="1" s="1"/>
  <c r="E42" i="1"/>
  <c r="E41" i="1" s="1"/>
  <c r="E40" i="1" s="1"/>
  <c r="F42" i="1"/>
  <c r="G42" i="1"/>
  <c r="H42" i="1"/>
  <c r="H41" i="1" s="1"/>
  <c r="H40" i="1" s="1"/>
  <c r="I42" i="1"/>
  <c r="K42" i="1" s="1"/>
  <c r="J42" i="1"/>
  <c r="L42" i="1"/>
  <c r="L41" i="1" s="1"/>
  <c r="L40" i="1" s="1"/>
  <c r="K43" i="1"/>
  <c r="K44" i="1"/>
  <c r="K45" i="1"/>
  <c r="D46" i="1"/>
  <c r="E46" i="1"/>
  <c r="F46" i="1"/>
  <c r="G46" i="1"/>
  <c r="H46" i="1"/>
  <c r="I46" i="1"/>
  <c r="K46" i="1" s="1"/>
  <c r="J46" i="1"/>
  <c r="L46" i="1"/>
  <c r="K47" i="1"/>
  <c r="F49" i="1"/>
  <c r="F48" i="1" s="1"/>
  <c r="G49" i="1"/>
  <c r="J49" i="1"/>
  <c r="J48" i="1" s="1"/>
  <c r="D50" i="1"/>
  <c r="D49" i="1" s="1"/>
  <c r="D48" i="1" s="1"/>
  <c r="E50" i="1"/>
  <c r="E49" i="1" s="1"/>
  <c r="E48" i="1" s="1"/>
  <c r="F50" i="1"/>
  <c r="G50" i="1"/>
  <c r="H50" i="1"/>
  <c r="H49" i="1" s="1"/>
  <c r="H48" i="1" s="1"/>
  <c r="I50" i="1"/>
  <c r="I49" i="1" s="1"/>
  <c r="J50" i="1"/>
  <c r="L50" i="1"/>
  <c r="L49" i="1" s="1"/>
  <c r="L48" i="1" s="1"/>
  <c r="K51" i="1"/>
  <c r="D52" i="1"/>
  <c r="E52" i="1"/>
  <c r="F52" i="1"/>
  <c r="G52" i="1"/>
  <c r="G48" i="1" s="1"/>
  <c r="H52" i="1"/>
  <c r="I52" i="1"/>
  <c r="J52" i="1"/>
  <c r="K52" i="1"/>
  <c r="L52" i="1"/>
  <c r="K53" i="1"/>
  <c r="K54" i="1"/>
  <c r="K55" i="1"/>
  <c r="K56" i="1"/>
  <c r="K57" i="1"/>
  <c r="K58" i="1"/>
  <c r="G20" i="1" l="1"/>
  <c r="L20" i="1"/>
  <c r="J20" i="1"/>
  <c r="L12" i="1"/>
  <c r="H12" i="1"/>
  <c r="D12" i="1"/>
  <c r="K49" i="1"/>
  <c r="I48" i="1"/>
  <c r="K48" i="1" s="1"/>
  <c r="G12" i="1"/>
  <c r="K14" i="1"/>
  <c r="K21" i="1"/>
  <c r="I20" i="1"/>
  <c r="K20" i="1" s="1"/>
  <c r="E20" i="1"/>
  <c r="F20" i="1"/>
  <c r="J12" i="1"/>
  <c r="F12" i="1"/>
  <c r="E12" i="1"/>
  <c r="I41" i="1"/>
  <c r="I17" i="1"/>
  <c r="K17" i="1" s="1"/>
  <c r="I13" i="1"/>
  <c r="K50" i="1"/>
  <c r="K34" i="1"/>
  <c r="I28" i="1"/>
  <c r="K28" i="1" s="1"/>
  <c r="K26" i="1"/>
  <c r="K22" i="1"/>
  <c r="K13" i="1" l="1"/>
  <c r="K41" i="1"/>
  <c r="I40" i="1"/>
  <c r="K40" i="1" s="1"/>
  <c r="I12" i="1" l="1"/>
  <c r="K12" i="1" s="1"/>
</calcChain>
</file>

<file path=xl/sharedStrings.xml><?xml version="1.0" encoding="utf-8"?>
<sst xmlns="http://schemas.openxmlformats.org/spreadsheetml/2006/main" count="165" uniqueCount="163">
  <si>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</si>
  <si>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</si>
  <si>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</si>
  <si>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</si>
  <si>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</si>
  <si>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</si>
  <si>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</si>
  <si>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</si>
  <si>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</si>
  <si>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</si>
  <si>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</si>
  <si>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</si>
  <si>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</si>
  <si>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</si>
  <si>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</si>
  <si>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</si>
  <si>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</si>
  <si>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</si>
  <si>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</si>
  <si>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</si>
  <si>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</si>
  <si>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</si>
  <si>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</si>
  <si>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</si>
  <si>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</si>
  <si>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</si>
  <si>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</si>
  <si>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</si>
  <si>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</si>
  <si>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</si>
  <si>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</si>
  <si>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</si>
  <si>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</si>
  <si>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</si>
  <si>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</si>
  <si>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</si>
  <si>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</si>
  <si>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</si>
  <si>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</si>
  <si>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</si>
  <si>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</si>
  <si>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</si>
  <si>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</si>
  <si>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</si>
  <si>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</si>
  <si>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</si>
  <si>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</si>
  <si>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</si>
  <si>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</si>
  <si>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</si>
  <si>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</si>
  <si>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</si>
  <si>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</si>
  <si>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</si>
  <si>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</si>
  <si>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</si>
  <si>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</si>
  <si>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</si>
  <si>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</si>
  <si>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</si>
  <si>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</si>
  <si>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</si>
  <si>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</si>
  <si>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</si>
  <si>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</si>
  <si>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</si>
  <si>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</si>
  <si>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</si>
  <si>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</si>
  <si>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</si>
  <si>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</si>
  <si>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</si>
  <si>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</si>
  <si>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</si>
  <si>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</si>
  <si>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</si>
  <si>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</si>
  <si>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</si>
  <si>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</si>
  <si>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</si>
  <si>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</si>
  <si>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</si>
  <si>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</si>
  <si>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</si>
  <si>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</si>
  <si>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</si>
  <si>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</si>
  <si>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</si>
  <si>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</si>
  <si>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</si>
  <si>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</si>
  <si>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</si>
  <si>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</si>
  <si>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</si>
  <si>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</si>
  <si>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</si>
  <si>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</si>
  <si>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</si>
  <si>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</si>
  <si>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</si>
  <si>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</si>
  <si>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</si>
  <si>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</si>
  <si>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</si>
  <si>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</si>
  <si>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</si>
  <si>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</si>
  <si>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</si>
  <si>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</si>
  <si>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</si>
  <si>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</si>
  <si>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</si>
  <si>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</si>
  <si>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</si>
  <si>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</si>
  <si>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</si>
  <si>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</si>
  <si>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</si>
  <si>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</si>
  <si>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</si>
  <si>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</si>
  <si>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</si>
  <si>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</si>
  <si>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</si>
  <si>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</si>
  <si>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</si>
  <si>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</si>
  <si>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</si>
  <si>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</si>
  <si>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</si>
  <si>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</si>
  <si>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</si>
  <si>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</si>
  <si>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</si>
  <si>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</si>
  <si>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</si>
  <si>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</si>
  <si>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</si>
  <si>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129</t>
  </si>
  <si>
    <t>Alte actiuni economice (cod 87.02.01+87.02.03 la 87.02.05+87.02.50)</t>
  </si>
  <si>
    <t>87.02</t>
  </si>
  <si>
    <t>134</t>
  </si>
  <si>
    <t>Alte actiuni economice</t>
  </si>
  <si>
    <t>87.02.50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</si>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</sst>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AE58-F450-4CCB-8367-DBF1366B8E67}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D13+D17+D20+D40+D48</f>
        <v>9737074</v>
      </c>
      <c r="E12" s="11">
        <f>E13+E17+E20+E40+E48</f>
        <v>9737074</v>
      </c>
      <c r="F12" s="11">
        <f>F13+F17+F20+F40+F48</f>
        <v>17157574</v>
      </c>
      <c r="G12" s="11">
        <f>G13+G17+G20+G40+G48</f>
        <v>5157199</v>
      </c>
      <c r="H12" s="11">
        <f>H13+H17+H20+H40+H48</f>
        <v>5157199</v>
      </c>
      <c r="I12" s="11">
        <f>I13+I17+I20+I40+I48</f>
        <v>5157199</v>
      </c>
      <c r="J12" s="11">
        <f>J13+J17+J20+J40+J48</f>
        <v>1216699</v>
      </c>
      <c r="K12" s="11">
        <f>I12-J12</f>
        <v>3940500</v>
      </c>
      <c r="L12" s="11">
        <f>L13+L17+L20+L40+L48</f>
        <v>1192675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875000</v>
      </c>
      <c r="E13" s="11">
        <f>E14</f>
        <v>875000</v>
      </c>
      <c r="F13" s="11">
        <f>F14</f>
        <v>3282000</v>
      </c>
      <c r="G13" s="11">
        <f>G14</f>
        <v>1495000</v>
      </c>
      <c r="H13" s="11">
        <f>H14</f>
        <v>1495000</v>
      </c>
      <c r="I13" s="11">
        <f>I14</f>
        <v>1495000</v>
      </c>
      <c r="J13" s="11">
        <f>J14</f>
        <v>431494</v>
      </c>
      <c r="K13" s="11">
        <f>I13-J13</f>
        <v>1063506</v>
      </c>
      <c r="L13" s="11">
        <f>L14</f>
        <v>419288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875000</v>
      </c>
      <c r="E14" s="11">
        <f>E15</f>
        <v>875000</v>
      </c>
      <c r="F14" s="11">
        <f>F15</f>
        <v>3282000</v>
      </c>
      <c r="G14" s="11">
        <f>G15</f>
        <v>1495000</v>
      </c>
      <c r="H14" s="11">
        <f>H15</f>
        <v>1495000</v>
      </c>
      <c r="I14" s="11">
        <f>I15</f>
        <v>1495000</v>
      </c>
      <c r="J14" s="11">
        <f>J15</f>
        <v>431494</v>
      </c>
      <c r="K14" s="11">
        <f>I14-J14</f>
        <v>1063506</v>
      </c>
      <c r="L14" s="11">
        <f>L15</f>
        <v>419288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875000</v>
      </c>
      <c r="E15" s="11">
        <f>E16</f>
        <v>875000</v>
      </c>
      <c r="F15" s="11">
        <f>F16</f>
        <v>3282000</v>
      </c>
      <c r="G15" s="11">
        <f>G16</f>
        <v>1495000</v>
      </c>
      <c r="H15" s="11">
        <f>H16</f>
        <v>1495000</v>
      </c>
      <c r="I15" s="11">
        <f>I16</f>
        <v>1495000</v>
      </c>
      <c r="J15" s="11">
        <f>J16</f>
        <v>431494</v>
      </c>
      <c r="K15" s="11">
        <f>I15-J15</f>
        <v>1063506</v>
      </c>
      <c r="L15" s="11">
        <f>L16</f>
        <v>419288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875000</v>
      </c>
      <c r="E16" s="11">
        <v>875000</v>
      </c>
      <c r="F16" s="11">
        <v>3282000</v>
      </c>
      <c r="G16" s="11">
        <v>1495000</v>
      </c>
      <c r="H16" s="11">
        <v>1495000</v>
      </c>
      <c r="I16" s="11">
        <v>1495000</v>
      </c>
      <c r="J16" s="11">
        <v>431494</v>
      </c>
      <c r="K16" s="11">
        <f>I16-J16</f>
        <v>1063506</v>
      </c>
      <c r="L16" s="11">
        <v>419288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121000</v>
      </c>
      <c r="G17" s="11">
        <f>+G18</f>
        <v>67350</v>
      </c>
      <c r="H17" s="11">
        <f>+H18</f>
        <v>67350</v>
      </c>
      <c r="I17" s="11">
        <f>+I18</f>
        <v>67350</v>
      </c>
      <c r="J17" s="11">
        <f>+J18</f>
        <v>16499</v>
      </c>
      <c r="K17" s="11">
        <f>I17-J17</f>
        <v>50851</v>
      </c>
      <c r="L17" s="11">
        <f>+L18</f>
        <v>16660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121000</v>
      </c>
      <c r="G18" s="11">
        <f>+G19</f>
        <v>67350</v>
      </c>
      <c r="H18" s="11">
        <f>+H19</f>
        <v>67350</v>
      </c>
      <c r="I18" s="11">
        <f>+I19</f>
        <v>67350</v>
      </c>
      <c r="J18" s="11">
        <f>+J19</f>
        <v>16499</v>
      </c>
      <c r="K18" s="11">
        <f>I18-J18</f>
        <v>50851</v>
      </c>
      <c r="L18" s="11">
        <f>+L19</f>
        <v>16660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121000</v>
      </c>
      <c r="G19" s="11">
        <v>67350</v>
      </c>
      <c r="H19" s="11">
        <v>67350</v>
      </c>
      <c r="I19" s="11">
        <v>67350</v>
      </c>
      <c r="J19" s="11">
        <v>16499</v>
      </c>
      <c r="K19" s="11">
        <f>I19-J19</f>
        <v>50851</v>
      </c>
      <c r="L19" s="11">
        <v>16660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D21+D25+D28+D33</f>
        <v>2350000</v>
      </c>
      <c r="E20" s="11">
        <f>E21+E25+E28+E33</f>
        <v>2350000</v>
      </c>
      <c r="F20" s="11">
        <f>F21+F25+F28+F33</f>
        <v>6216000</v>
      </c>
      <c r="G20" s="11">
        <f>G21+G25+G28+G33</f>
        <v>1572225</v>
      </c>
      <c r="H20" s="11">
        <f>H21+H25+H28+H33</f>
        <v>1572225</v>
      </c>
      <c r="I20" s="11">
        <f>I21+I25+I28+I33</f>
        <v>1572225</v>
      </c>
      <c r="J20" s="11">
        <f>J21+J25+J28+J33</f>
        <v>611964</v>
      </c>
      <c r="K20" s="11">
        <f>I20-J20</f>
        <v>960261</v>
      </c>
      <c r="L20" s="11">
        <f>L21+L25+L28+L33</f>
        <v>602479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2100000</v>
      </c>
      <c r="E21" s="11">
        <f>+E22+E24</f>
        <v>2100000</v>
      </c>
      <c r="F21" s="11">
        <f>+F22+F24</f>
        <v>2537000</v>
      </c>
      <c r="G21" s="11">
        <f>+G22+G24</f>
        <v>464500</v>
      </c>
      <c r="H21" s="11">
        <f>+H22+H24</f>
        <v>464500</v>
      </c>
      <c r="I21" s="11">
        <f>+I22+I24</f>
        <v>464500</v>
      </c>
      <c r="J21" s="11">
        <f>+J22+J24</f>
        <v>66683</v>
      </c>
      <c r="K21" s="11">
        <f>I21-J21</f>
        <v>397817</v>
      </c>
      <c r="L21" s="11">
        <f>+L22+L24</f>
        <v>48095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387000</v>
      </c>
      <c r="G22" s="11">
        <f>G23</f>
        <v>143500</v>
      </c>
      <c r="H22" s="11">
        <f>H23</f>
        <v>143500</v>
      </c>
      <c r="I22" s="11">
        <f>I23</f>
        <v>143500</v>
      </c>
      <c r="J22" s="11">
        <f>J23</f>
        <v>53303</v>
      </c>
      <c r="K22" s="11">
        <f>I22-J22</f>
        <v>90197</v>
      </c>
      <c r="L22" s="11">
        <f>L23</f>
        <v>43392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387000</v>
      </c>
      <c r="G23" s="11">
        <v>143500</v>
      </c>
      <c r="H23" s="11">
        <v>143500</v>
      </c>
      <c r="I23" s="11">
        <v>143500</v>
      </c>
      <c r="J23" s="11">
        <v>53303</v>
      </c>
      <c r="K23" s="11">
        <f>I23-J23</f>
        <v>90197</v>
      </c>
      <c r="L23" s="11">
        <v>43392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2100000</v>
      </c>
      <c r="E24" s="11">
        <v>2100000</v>
      </c>
      <c r="F24" s="11">
        <v>2150000</v>
      </c>
      <c r="G24" s="11">
        <v>321000</v>
      </c>
      <c r="H24" s="11">
        <v>321000</v>
      </c>
      <c r="I24" s="11">
        <v>321000</v>
      </c>
      <c r="J24" s="11">
        <v>13380</v>
      </c>
      <c r="K24" s="11">
        <f>I24-J24</f>
        <v>307620</v>
      </c>
      <c r="L24" s="11">
        <v>4703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67000</v>
      </c>
      <c r="G25" s="11">
        <f>+G26</f>
        <v>16300</v>
      </c>
      <c r="H25" s="11">
        <f>+H26</f>
        <v>16300</v>
      </c>
      <c r="I25" s="11">
        <f>+I26</f>
        <v>16300</v>
      </c>
      <c r="J25" s="11">
        <f>+J26</f>
        <v>15815</v>
      </c>
      <c r="K25" s="11">
        <f>I25-J25</f>
        <v>485</v>
      </c>
      <c r="L25" s="11">
        <f>+L26</f>
        <v>15960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67000</v>
      </c>
      <c r="G26" s="11">
        <f>G27</f>
        <v>16300</v>
      </c>
      <c r="H26" s="11">
        <f>H27</f>
        <v>16300</v>
      </c>
      <c r="I26" s="11">
        <f>I27</f>
        <v>16300</v>
      </c>
      <c r="J26" s="11">
        <f>J27</f>
        <v>15815</v>
      </c>
      <c r="K26" s="11">
        <f>I26-J26</f>
        <v>485</v>
      </c>
      <c r="L26" s="11">
        <f>L27</f>
        <v>15960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67000</v>
      </c>
      <c r="G27" s="11">
        <v>16300</v>
      </c>
      <c r="H27" s="11">
        <v>16300</v>
      </c>
      <c r="I27" s="11">
        <v>16300</v>
      </c>
      <c r="J27" s="11">
        <v>15815</v>
      </c>
      <c r="K27" s="11">
        <f>I27-J27</f>
        <v>485</v>
      </c>
      <c r="L27" s="11">
        <v>15960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250000</v>
      </c>
      <c r="E28" s="11">
        <f>E29+E32</f>
        <v>250000</v>
      </c>
      <c r="F28" s="11">
        <f>F29+F32</f>
        <v>1070000</v>
      </c>
      <c r="G28" s="11">
        <f>G29+G32</f>
        <v>572000</v>
      </c>
      <c r="H28" s="11">
        <f>H29+H32</f>
        <v>572000</v>
      </c>
      <c r="I28" s="11">
        <f>I29+I32</f>
        <v>572000</v>
      </c>
      <c r="J28" s="11">
        <f>J29+J32</f>
        <v>49172</v>
      </c>
      <c r="K28" s="11">
        <f>I28-J28</f>
        <v>522828</v>
      </c>
      <c r="L28" s="11">
        <f>L29+L32</f>
        <v>45609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250000</v>
      </c>
      <c r="G29" s="11">
        <f>G30+G31</f>
        <v>62000</v>
      </c>
      <c r="H29" s="11">
        <f>H30+H31</f>
        <v>62000</v>
      </c>
      <c r="I29" s="11">
        <f>I30+I31</f>
        <v>62000</v>
      </c>
      <c r="J29" s="11">
        <f>J30+J31</f>
        <v>49172</v>
      </c>
      <c r="K29" s="11">
        <f>I29-J29</f>
        <v>12828</v>
      </c>
      <c r="L29" s="11">
        <f>L30+L31</f>
        <v>45609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81000</v>
      </c>
      <c r="G30" s="11">
        <v>19600</v>
      </c>
      <c r="H30" s="11">
        <v>19600</v>
      </c>
      <c r="I30" s="11">
        <v>19600</v>
      </c>
      <c r="J30" s="11">
        <v>14016</v>
      </c>
      <c r="K30" s="11">
        <f>I30-J30</f>
        <v>5584</v>
      </c>
      <c r="L30" s="11">
        <v>14000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169000</v>
      </c>
      <c r="G31" s="11">
        <v>42400</v>
      </c>
      <c r="H31" s="11">
        <v>42400</v>
      </c>
      <c r="I31" s="11">
        <v>42400</v>
      </c>
      <c r="J31" s="11">
        <v>35156</v>
      </c>
      <c r="K31" s="11">
        <f>I31-J31</f>
        <v>7244</v>
      </c>
      <c r="L31" s="11">
        <v>31609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250000</v>
      </c>
      <c r="E32" s="11">
        <v>250000</v>
      </c>
      <c r="F32" s="11">
        <v>820000</v>
      </c>
      <c r="G32" s="11">
        <v>510000</v>
      </c>
      <c r="H32" s="11">
        <v>510000</v>
      </c>
      <c r="I32" s="11">
        <v>510000</v>
      </c>
      <c r="J32" s="11">
        <v>0</v>
      </c>
      <c r="K32" s="11">
        <f>I32-J32</f>
        <v>510000</v>
      </c>
      <c r="L32" s="11">
        <v>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+D34+D36+D38</f>
        <v>0</v>
      </c>
      <c r="E33" s="11">
        <f>+E34+E36+E38</f>
        <v>0</v>
      </c>
      <c r="F33" s="11">
        <f>+F34+F36+F38</f>
        <v>2542000</v>
      </c>
      <c r="G33" s="11">
        <f>+G34+G36+G38</f>
        <v>519425</v>
      </c>
      <c r="H33" s="11">
        <f>+H34+H36+H38</f>
        <v>519425</v>
      </c>
      <c r="I33" s="11">
        <f>+I34+I36+I38</f>
        <v>519425</v>
      </c>
      <c r="J33" s="11">
        <f>+J34+J36+J38</f>
        <v>480294</v>
      </c>
      <c r="K33" s="11">
        <f>I33-J33</f>
        <v>39131</v>
      </c>
      <c r="L33" s="11">
        <f>+L34+L36+L38</f>
        <v>492815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1778000</v>
      </c>
      <c r="G34" s="11">
        <f>G35</f>
        <v>372025</v>
      </c>
      <c r="H34" s="11">
        <f>H35</f>
        <v>372025</v>
      </c>
      <c r="I34" s="11">
        <f>I35</f>
        <v>372025</v>
      </c>
      <c r="J34" s="11">
        <f>J35</f>
        <v>340959</v>
      </c>
      <c r="K34" s="11">
        <f>I34-J34</f>
        <v>31066</v>
      </c>
      <c r="L34" s="11">
        <f>L35</f>
        <v>353480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1778000</v>
      </c>
      <c r="G35" s="11">
        <v>372025</v>
      </c>
      <c r="H35" s="11">
        <v>372025</v>
      </c>
      <c r="I35" s="11">
        <v>372025</v>
      </c>
      <c r="J35" s="11">
        <v>340959</v>
      </c>
      <c r="K35" s="11">
        <f>I35-J35</f>
        <v>31066</v>
      </c>
      <c r="L35" s="11">
        <v>353480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220000</v>
      </c>
      <c r="G36" s="11">
        <f>G37</f>
        <v>20000</v>
      </c>
      <c r="H36" s="11">
        <f>H37</f>
        <v>20000</v>
      </c>
      <c r="I36" s="11">
        <f>I37</f>
        <v>20000</v>
      </c>
      <c r="J36" s="11">
        <f>J37</f>
        <v>17640</v>
      </c>
      <c r="K36" s="11">
        <f>I36-J36</f>
        <v>2360</v>
      </c>
      <c r="L36" s="11">
        <f>L37</f>
        <v>17640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220000</v>
      </c>
      <c r="G37" s="11">
        <v>20000</v>
      </c>
      <c r="H37" s="11">
        <v>20000</v>
      </c>
      <c r="I37" s="11">
        <v>20000</v>
      </c>
      <c r="J37" s="11">
        <v>17640</v>
      </c>
      <c r="K37" s="11">
        <f>I37-J37</f>
        <v>2360</v>
      </c>
      <c r="L37" s="11">
        <v>17640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544000</v>
      </c>
      <c r="G38" s="11">
        <f>G39</f>
        <v>127400</v>
      </c>
      <c r="H38" s="11">
        <f>H39</f>
        <v>127400</v>
      </c>
      <c r="I38" s="11">
        <f>I39</f>
        <v>127400</v>
      </c>
      <c r="J38" s="11">
        <f>J39</f>
        <v>121695</v>
      </c>
      <c r="K38" s="11">
        <f>I38-J38</f>
        <v>5705</v>
      </c>
      <c r="L38" s="11">
        <f>L39</f>
        <v>121695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544000</v>
      </c>
      <c r="G39" s="11">
        <v>127400</v>
      </c>
      <c r="H39" s="11">
        <v>127400</v>
      </c>
      <c r="I39" s="11">
        <v>127400</v>
      </c>
      <c r="J39" s="11">
        <v>121695</v>
      </c>
      <c r="K39" s="11">
        <f>I39-J39</f>
        <v>5705</v>
      </c>
      <c r="L39" s="11">
        <v>121695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D41+D46</f>
        <v>1345000</v>
      </c>
      <c r="E40" s="11">
        <f>E41+E46</f>
        <v>1345000</v>
      </c>
      <c r="F40" s="11">
        <f>F41+F46</f>
        <v>2006500</v>
      </c>
      <c r="G40" s="11">
        <f>G41+G46</f>
        <v>1365550</v>
      </c>
      <c r="H40" s="11">
        <f>H41+H46</f>
        <v>1365550</v>
      </c>
      <c r="I40" s="11">
        <f>I41+I46</f>
        <v>1365550</v>
      </c>
      <c r="J40" s="11">
        <f>J41+J46</f>
        <v>130059</v>
      </c>
      <c r="K40" s="11">
        <f>I40-J40</f>
        <v>1235491</v>
      </c>
      <c r="L40" s="11">
        <f>L41+L46</f>
        <v>127565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+D42+D44+D45</f>
        <v>1345000</v>
      </c>
      <c r="E41" s="11">
        <f>+E42+E44+E45</f>
        <v>1345000</v>
      </c>
      <c r="F41" s="11">
        <f>+F42+F44+F45</f>
        <v>1865000</v>
      </c>
      <c r="G41" s="11">
        <f>+G42+G44+G45</f>
        <v>1310000</v>
      </c>
      <c r="H41" s="11">
        <f>+H42+H44+H45</f>
        <v>1310000</v>
      </c>
      <c r="I41" s="11">
        <f>+I42+I44+I45</f>
        <v>1310000</v>
      </c>
      <c r="J41" s="11">
        <f>+J42+J44+J45</f>
        <v>80059</v>
      </c>
      <c r="K41" s="11">
        <f>I41-J41</f>
        <v>1229941</v>
      </c>
      <c r="L41" s="11">
        <f>+L42+L44+L45</f>
        <v>77446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450000</v>
      </c>
      <c r="E42" s="11">
        <f>E43</f>
        <v>450000</v>
      </c>
      <c r="F42" s="11">
        <f>F43</f>
        <v>510000</v>
      </c>
      <c r="G42" s="11">
        <f>G43</f>
        <v>475000</v>
      </c>
      <c r="H42" s="11">
        <f>H43</f>
        <v>475000</v>
      </c>
      <c r="I42" s="11">
        <f>I43</f>
        <v>475000</v>
      </c>
      <c r="J42" s="11">
        <f>J43</f>
        <v>6737</v>
      </c>
      <c r="K42" s="11">
        <f>I42-J42</f>
        <v>468263</v>
      </c>
      <c r="L42" s="11">
        <f>L43</f>
        <v>9667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450000</v>
      </c>
      <c r="E43" s="11">
        <v>450000</v>
      </c>
      <c r="F43" s="11">
        <v>510000</v>
      </c>
      <c r="G43" s="11">
        <v>475000</v>
      </c>
      <c r="H43" s="11">
        <v>475000</v>
      </c>
      <c r="I43" s="11">
        <v>475000</v>
      </c>
      <c r="J43" s="11">
        <v>6737</v>
      </c>
      <c r="K43" s="11">
        <f>I43-J43</f>
        <v>468263</v>
      </c>
      <c r="L43" s="11">
        <v>9667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125000</v>
      </c>
      <c r="E44" s="11">
        <v>125000</v>
      </c>
      <c r="F44" s="11">
        <v>525000</v>
      </c>
      <c r="G44" s="11">
        <v>225000</v>
      </c>
      <c r="H44" s="11">
        <v>225000</v>
      </c>
      <c r="I44" s="11">
        <v>225000</v>
      </c>
      <c r="J44" s="11">
        <v>49522</v>
      </c>
      <c r="K44" s="11">
        <f>I44-J44</f>
        <v>175478</v>
      </c>
      <c r="L44" s="11">
        <v>52481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v>770000</v>
      </c>
      <c r="E45" s="11">
        <v>770000</v>
      </c>
      <c r="F45" s="11">
        <v>830000</v>
      </c>
      <c r="G45" s="11">
        <v>610000</v>
      </c>
      <c r="H45" s="11">
        <v>610000</v>
      </c>
      <c r="I45" s="11">
        <v>610000</v>
      </c>
      <c r="J45" s="11">
        <v>23800</v>
      </c>
      <c r="K45" s="11">
        <f>I45-J45</f>
        <v>586200</v>
      </c>
      <c r="L45" s="11">
        <v>15298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141500</v>
      </c>
      <c r="G46" s="11">
        <f>+G47</f>
        <v>55550</v>
      </c>
      <c r="H46" s="11">
        <f>+H47</f>
        <v>55550</v>
      </c>
      <c r="I46" s="11">
        <f>+I47</f>
        <v>55550</v>
      </c>
      <c r="J46" s="11">
        <f>+J47</f>
        <v>50000</v>
      </c>
      <c r="K46" s="11">
        <f>I46-J46</f>
        <v>5550</v>
      </c>
      <c r="L46" s="11">
        <f>+L47</f>
        <v>50119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141500</v>
      </c>
      <c r="G47" s="11">
        <v>55550</v>
      </c>
      <c r="H47" s="11">
        <v>55550</v>
      </c>
      <c r="I47" s="11">
        <v>55550</v>
      </c>
      <c r="J47" s="11">
        <v>50000</v>
      </c>
      <c r="K47" s="11">
        <f>I47-J47</f>
        <v>5550</v>
      </c>
      <c r="L47" s="11">
        <v>50119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+D49+D52</f>
        <v>5167074</v>
      </c>
      <c r="E48" s="11">
        <f>+E49+E52</f>
        <v>5167074</v>
      </c>
      <c r="F48" s="11">
        <f>+F49+F52</f>
        <v>5532074</v>
      </c>
      <c r="G48" s="11">
        <f>+G49+G52</f>
        <v>657074</v>
      </c>
      <c r="H48" s="11">
        <f>+H49+H52</f>
        <v>657074</v>
      </c>
      <c r="I48" s="11">
        <f>+I49+I52</f>
        <v>657074</v>
      </c>
      <c r="J48" s="11">
        <f>+J49+J52</f>
        <v>26683</v>
      </c>
      <c r="K48" s="11">
        <f>I48-J48</f>
        <v>630391</v>
      </c>
      <c r="L48" s="11">
        <f>+L49+L52</f>
        <v>26683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5167074</v>
      </c>
      <c r="E49" s="11">
        <f>E50</f>
        <v>5167074</v>
      </c>
      <c r="F49" s="11">
        <f>F50</f>
        <v>5417074</v>
      </c>
      <c r="G49" s="11">
        <f>G50</f>
        <v>622074</v>
      </c>
      <c r="H49" s="11">
        <f>H50</f>
        <v>622074</v>
      </c>
      <c r="I49" s="11">
        <f>I50</f>
        <v>622074</v>
      </c>
      <c r="J49" s="11">
        <f>J50</f>
        <v>6683</v>
      </c>
      <c r="K49" s="11">
        <f>I49-J49</f>
        <v>615391</v>
      </c>
      <c r="L49" s="11">
        <f>L50</f>
        <v>6683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5167074</v>
      </c>
      <c r="E50" s="11">
        <f>E51</f>
        <v>5167074</v>
      </c>
      <c r="F50" s="11">
        <f>F51</f>
        <v>5417074</v>
      </c>
      <c r="G50" s="11">
        <f>G51</f>
        <v>622074</v>
      </c>
      <c r="H50" s="11">
        <f>H51</f>
        <v>622074</v>
      </c>
      <c r="I50" s="11">
        <f>I51</f>
        <v>622074</v>
      </c>
      <c r="J50" s="11">
        <f>J51</f>
        <v>6683</v>
      </c>
      <c r="K50" s="11">
        <f>I50-J50</f>
        <v>615391</v>
      </c>
      <c r="L50" s="11">
        <f>L51</f>
        <v>6683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5167074</v>
      </c>
      <c r="E51" s="11">
        <v>5167074</v>
      </c>
      <c r="F51" s="11">
        <v>5417074</v>
      </c>
      <c r="G51" s="11">
        <v>622074</v>
      </c>
      <c r="H51" s="11">
        <v>622074</v>
      </c>
      <c r="I51" s="11">
        <v>622074</v>
      </c>
      <c r="J51" s="11">
        <v>6683</v>
      </c>
      <c r="K51" s="11">
        <f>I51-J51</f>
        <v>615391</v>
      </c>
      <c r="L51" s="11">
        <v>6683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115000</v>
      </c>
      <c r="G52" s="11">
        <f>+G53</f>
        <v>35000</v>
      </c>
      <c r="H52" s="11">
        <f>+H53</f>
        <v>35000</v>
      </c>
      <c r="I52" s="11">
        <f>+I53</f>
        <v>35000</v>
      </c>
      <c r="J52" s="11">
        <f>+J53</f>
        <v>20000</v>
      </c>
      <c r="K52" s="11">
        <f>I52-J52</f>
        <v>15000</v>
      </c>
      <c r="L52" s="11">
        <f>+L53</f>
        <v>20000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115000</v>
      </c>
      <c r="G53" s="11">
        <v>35000</v>
      </c>
      <c r="H53" s="11">
        <v>35000</v>
      </c>
      <c r="I53" s="11">
        <v>35000</v>
      </c>
      <c r="J53" s="11">
        <v>20000</v>
      </c>
      <c r="K53" s="11">
        <f>I53-J53</f>
        <v>15000</v>
      </c>
      <c r="L53" s="11">
        <v>20000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-2911637</v>
      </c>
      <c r="G54" s="11">
        <v>-2911637</v>
      </c>
      <c r="H54" s="11">
        <v>0</v>
      </c>
      <c r="I54" s="11">
        <v>0</v>
      </c>
      <c r="J54" s="11">
        <v>1357212</v>
      </c>
      <c r="K54" s="11">
        <f>I54-J54</f>
        <v>-1357212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1357212</v>
      </c>
      <c r="K55" s="11">
        <f>I55-J55</f>
        <v>-1357212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1357212</v>
      </c>
      <c r="K56" s="11">
        <f>I56-J56</f>
        <v>-1357212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-2911637</v>
      </c>
      <c r="G57" s="11">
        <v>-2911637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-2911637</v>
      </c>
      <c r="G58" s="11">
        <v>-2911637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13" t="s">
        <v>159</v>
      </c>
      <c r="B60" s="13"/>
      <c r="C60" s="13"/>
      <c r="D60" s="13"/>
      <c r="E60" s="13" t="s">
        <v>161</v>
      </c>
      <c r="F60" s="13"/>
      <c r="G60" s="13"/>
      <c r="H60" s="13"/>
      <c r="I60" s="13" t="s">
        <v>162</v>
      </c>
      <c r="J60" s="13"/>
      <c r="K60" s="13"/>
      <c r="L60" s="13"/>
    </row>
    <row r="61" spans="1:12" x14ac:dyDescent="0.25">
      <c r="A61" s="3" t="s">
        <v>160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4">
    <mergeCell ref="K6:K10"/>
    <mergeCell ref="L6:L10"/>
    <mergeCell ref="A60:D60"/>
    <mergeCell ref="A61:D61"/>
    <mergeCell ref="E60:H60"/>
    <mergeCell ref="E61:H61"/>
    <mergeCell ref="I60:L60"/>
    <mergeCell ref="I61:L6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2022-05-16T07:35:56Z</dcterms:created>
  <dcterms:modified xsi:type="dcterms:W3CDTF">2022-05-16T07:36:00Z</dcterms:modified>
</cp:coreProperties>
</file>